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oc\s264600-YIBO LI\work\Paper parts\AHP\excel\"/>
    </mc:Choice>
  </mc:AlternateContent>
  <xr:revisionPtr revIDLastSave="0" documentId="13_ncr:1_{617A326B-C0F9-473B-9B50-584AE06E0D85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Sheet1" sheetId="2" r:id="rId1"/>
    <sheet name="Sheet2" sheetId="3" r:id="rId2"/>
    <sheet name="Sheet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4" l="1"/>
  <c r="C21" i="4"/>
  <c r="D21" i="4"/>
  <c r="D41" i="4" s="1"/>
  <c r="E21" i="4"/>
  <c r="F21" i="4"/>
  <c r="G21" i="4"/>
  <c r="H21" i="4"/>
  <c r="I21" i="4"/>
  <c r="J21" i="4"/>
  <c r="K21" i="4"/>
  <c r="L21" i="4"/>
  <c r="M21" i="4"/>
  <c r="M41" i="4" s="1"/>
  <c r="N21" i="4"/>
  <c r="O21" i="4"/>
  <c r="P21" i="4"/>
  <c r="P41" i="4" s="1"/>
  <c r="Q21" i="4"/>
  <c r="Q41" i="4" s="1"/>
  <c r="R21" i="4"/>
  <c r="R41" i="4" s="1"/>
  <c r="S21" i="4"/>
  <c r="S41" i="4" s="1"/>
  <c r="C22" i="4"/>
  <c r="D22" i="4"/>
  <c r="E22" i="4"/>
  <c r="F22" i="4"/>
  <c r="G22" i="4"/>
  <c r="H22" i="4"/>
  <c r="H42" i="4" s="1"/>
  <c r="I22" i="4"/>
  <c r="I42" i="4" s="1"/>
  <c r="J22" i="4"/>
  <c r="K22" i="4"/>
  <c r="L22" i="4"/>
  <c r="L42" i="4" s="1"/>
  <c r="M22" i="4"/>
  <c r="N22" i="4"/>
  <c r="O22" i="4"/>
  <c r="P22" i="4"/>
  <c r="Q22" i="4"/>
  <c r="R22" i="4"/>
  <c r="S22" i="4"/>
  <c r="C23" i="4"/>
  <c r="D23" i="4"/>
  <c r="D43" i="4" s="1"/>
  <c r="E23" i="4"/>
  <c r="E43" i="4" s="1"/>
  <c r="F23" i="4"/>
  <c r="G23" i="4"/>
  <c r="H23" i="4"/>
  <c r="H43" i="4" s="1"/>
  <c r="I23" i="4"/>
  <c r="J23" i="4"/>
  <c r="K23" i="4"/>
  <c r="L23" i="4"/>
  <c r="M23" i="4"/>
  <c r="N23" i="4"/>
  <c r="O23" i="4"/>
  <c r="O43" i="4" s="1"/>
  <c r="P23" i="4"/>
  <c r="P43" i="4" s="1"/>
  <c r="Q23" i="4"/>
  <c r="R23" i="4"/>
  <c r="S23" i="4"/>
  <c r="C24" i="4"/>
  <c r="D24" i="4"/>
  <c r="E24" i="4"/>
  <c r="F24" i="4"/>
  <c r="G24" i="4"/>
  <c r="H24" i="4"/>
  <c r="I24" i="4"/>
  <c r="J24" i="4"/>
  <c r="J44" i="4" s="1"/>
  <c r="K24" i="4"/>
  <c r="K44" i="4" s="1"/>
  <c r="L24" i="4"/>
  <c r="M24" i="4"/>
  <c r="N24" i="4"/>
  <c r="N44" i="4" s="1"/>
  <c r="O24" i="4"/>
  <c r="O44" i="4" s="1"/>
  <c r="P24" i="4"/>
  <c r="P44" i="4" s="1"/>
  <c r="Q24" i="4"/>
  <c r="R24" i="4"/>
  <c r="S24" i="4"/>
  <c r="C25" i="4"/>
  <c r="D25" i="4"/>
  <c r="E25" i="4"/>
  <c r="E45" i="4" s="1"/>
  <c r="F25" i="4"/>
  <c r="F45" i="4" s="1"/>
  <c r="G25" i="4"/>
  <c r="H25" i="4"/>
  <c r="I25" i="4"/>
  <c r="I45" i="4" s="1"/>
  <c r="J25" i="4"/>
  <c r="K25" i="4"/>
  <c r="K45" i="4" s="1"/>
  <c r="L25" i="4"/>
  <c r="M25" i="4"/>
  <c r="N25" i="4"/>
  <c r="O25" i="4"/>
  <c r="O45" i="4" s="1"/>
  <c r="P25" i="4"/>
  <c r="Q25" i="4"/>
  <c r="R25" i="4"/>
  <c r="S25" i="4"/>
  <c r="C26" i="4"/>
  <c r="D26" i="4"/>
  <c r="D46" i="4" s="1"/>
  <c r="E26" i="4"/>
  <c r="F26" i="4"/>
  <c r="G26" i="4"/>
  <c r="H26" i="4"/>
  <c r="I26" i="4"/>
  <c r="J26" i="4"/>
  <c r="K26" i="4"/>
  <c r="L26" i="4"/>
  <c r="M26" i="4"/>
  <c r="M46" i="4" s="1"/>
  <c r="N26" i="4"/>
  <c r="O26" i="4"/>
  <c r="O46" i="4" s="1"/>
  <c r="P26" i="4"/>
  <c r="P46" i="4" s="1"/>
  <c r="Q26" i="4"/>
  <c r="R26" i="4"/>
  <c r="R46" i="4" s="1"/>
  <c r="S26" i="4"/>
  <c r="C27" i="4"/>
  <c r="D27" i="4"/>
  <c r="E27" i="4"/>
  <c r="F27" i="4"/>
  <c r="G27" i="4"/>
  <c r="G47" i="4" s="1"/>
  <c r="H27" i="4"/>
  <c r="H47" i="4" s="1"/>
  <c r="I27" i="4"/>
  <c r="J27" i="4"/>
  <c r="K27" i="4"/>
  <c r="K47" i="4" s="1"/>
  <c r="L27" i="4"/>
  <c r="M27" i="4"/>
  <c r="N27" i="4"/>
  <c r="O27" i="4"/>
  <c r="P27" i="4"/>
  <c r="Q27" i="4"/>
  <c r="R27" i="4"/>
  <c r="S27" i="4"/>
  <c r="C28" i="4"/>
  <c r="D28" i="4"/>
  <c r="E28" i="4"/>
  <c r="F28" i="4"/>
  <c r="F48" i="4" s="1"/>
  <c r="G28" i="4"/>
  <c r="G48" i="4" s="1"/>
  <c r="H28" i="4"/>
  <c r="H48" i="4" s="1"/>
  <c r="I28" i="4"/>
  <c r="J28" i="4"/>
  <c r="K28" i="4"/>
  <c r="L28" i="4"/>
  <c r="M28" i="4"/>
  <c r="N28" i="4"/>
  <c r="O28" i="4"/>
  <c r="P28" i="4"/>
  <c r="Q28" i="4"/>
  <c r="Q48" i="4" s="1"/>
  <c r="R28" i="4"/>
  <c r="S28" i="4"/>
  <c r="C29" i="4"/>
  <c r="D29" i="4"/>
  <c r="E29" i="4"/>
  <c r="F29" i="4"/>
  <c r="G29" i="4"/>
  <c r="H29" i="4"/>
  <c r="I29" i="4"/>
  <c r="I49" i="4" s="1"/>
  <c r="J29" i="4"/>
  <c r="J49" i="4" s="1"/>
  <c r="K29" i="4"/>
  <c r="L29" i="4"/>
  <c r="L49" i="4" s="1"/>
  <c r="M29" i="4"/>
  <c r="N29" i="4"/>
  <c r="N49" i="4" s="1"/>
  <c r="O29" i="4"/>
  <c r="P29" i="4"/>
  <c r="Q29" i="4"/>
  <c r="R29" i="4"/>
  <c r="S29" i="4"/>
  <c r="C30" i="4"/>
  <c r="D30" i="4"/>
  <c r="E30" i="4"/>
  <c r="E50" i="4" s="1"/>
  <c r="F30" i="4"/>
  <c r="G30" i="4"/>
  <c r="H30" i="4"/>
  <c r="H50" i="4" s="1"/>
  <c r="I30" i="4"/>
  <c r="I50" i="4" s="1"/>
  <c r="J30" i="4"/>
  <c r="J50" i="4" s="1"/>
  <c r="K30" i="4"/>
  <c r="L30" i="4"/>
  <c r="M30" i="4"/>
  <c r="N30" i="4"/>
  <c r="O30" i="4"/>
  <c r="P30" i="4"/>
  <c r="P50" i="4" s="1"/>
  <c r="Q30" i="4"/>
  <c r="Q50" i="4" s="1"/>
  <c r="R30" i="4"/>
  <c r="S30" i="4"/>
  <c r="S50" i="4" s="1"/>
  <c r="C31" i="4"/>
  <c r="D31" i="4"/>
  <c r="E31" i="4"/>
  <c r="E51" i="4" s="1"/>
  <c r="F31" i="4"/>
  <c r="G31" i="4"/>
  <c r="H31" i="4"/>
  <c r="I31" i="4"/>
  <c r="J31" i="4"/>
  <c r="K31" i="4"/>
  <c r="K51" i="4" s="1"/>
  <c r="L31" i="4"/>
  <c r="L51" i="4" s="1"/>
  <c r="M31" i="4"/>
  <c r="M51" i="4" s="1"/>
  <c r="N31" i="4"/>
  <c r="O31" i="4"/>
  <c r="O51" i="4" s="1"/>
  <c r="P31" i="4"/>
  <c r="Q31" i="4"/>
  <c r="R31" i="4"/>
  <c r="S31" i="4"/>
  <c r="C32" i="4"/>
  <c r="D32" i="4"/>
  <c r="E32" i="4"/>
  <c r="F32" i="4"/>
  <c r="F52" i="4" s="1"/>
  <c r="G32" i="4"/>
  <c r="G52" i="4" s="1"/>
  <c r="H32" i="4"/>
  <c r="I32" i="4"/>
  <c r="I52" i="4" s="1"/>
  <c r="J32" i="4"/>
  <c r="K32" i="4"/>
  <c r="L32" i="4"/>
  <c r="M32" i="4"/>
  <c r="N32" i="4"/>
  <c r="O32" i="4"/>
  <c r="P32" i="4"/>
  <c r="Q32" i="4"/>
  <c r="R32" i="4"/>
  <c r="S32" i="4"/>
  <c r="S52" i="4" s="1"/>
  <c r="C33" i="4"/>
  <c r="D33" i="4"/>
  <c r="E33" i="4"/>
  <c r="F33" i="4"/>
  <c r="F53" i="4" s="1"/>
  <c r="G33" i="4"/>
  <c r="G53" i="4" s="1"/>
  <c r="H33" i="4"/>
  <c r="I33" i="4"/>
  <c r="J33" i="4"/>
  <c r="K33" i="4"/>
  <c r="L33" i="4"/>
  <c r="M33" i="4"/>
  <c r="N33" i="4"/>
  <c r="N53" i="4" s="1"/>
  <c r="O33" i="4"/>
  <c r="P33" i="4"/>
  <c r="Q33" i="4"/>
  <c r="Q53" i="4" s="1"/>
  <c r="R33" i="4"/>
  <c r="S33" i="4"/>
  <c r="C34" i="4"/>
  <c r="D34" i="4"/>
  <c r="E34" i="4"/>
  <c r="F34" i="4"/>
  <c r="F54" i="4" s="1"/>
  <c r="G34" i="4"/>
  <c r="H34" i="4"/>
  <c r="I34" i="4"/>
  <c r="I54" i="4" s="1"/>
  <c r="J34" i="4"/>
  <c r="K34" i="4"/>
  <c r="K54" i="4" s="1"/>
  <c r="L34" i="4"/>
  <c r="L54" i="4" s="1"/>
  <c r="M34" i="4"/>
  <c r="N34" i="4"/>
  <c r="N54" i="4" s="1"/>
  <c r="O34" i="4"/>
  <c r="P34" i="4"/>
  <c r="Q34" i="4"/>
  <c r="R34" i="4"/>
  <c r="S34" i="4"/>
  <c r="C35" i="4"/>
  <c r="D35" i="4"/>
  <c r="D55" i="4" s="1"/>
  <c r="E35" i="4"/>
  <c r="E55" i="4" s="1"/>
  <c r="F35" i="4"/>
  <c r="F55" i="4" s="1"/>
  <c r="G35" i="4"/>
  <c r="G55" i="4" s="1"/>
  <c r="H35" i="4"/>
  <c r="H55" i="4" s="1"/>
  <c r="I35" i="4"/>
  <c r="J35" i="4"/>
  <c r="K35" i="4"/>
  <c r="L35" i="4"/>
  <c r="M35" i="4"/>
  <c r="N35" i="4"/>
  <c r="O35" i="4"/>
  <c r="P35" i="4"/>
  <c r="P55" i="4" s="1"/>
  <c r="Q35" i="4"/>
  <c r="Q55" i="4" s="1"/>
  <c r="R35" i="4"/>
  <c r="S35" i="4"/>
  <c r="C36" i="4"/>
  <c r="D36" i="4"/>
  <c r="E36" i="4"/>
  <c r="F36" i="4"/>
  <c r="G36" i="4"/>
  <c r="H36" i="4"/>
  <c r="I36" i="4"/>
  <c r="J36" i="4"/>
  <c r="J56" i="4" s="1"/>
  <c r="K36" i="4"/>
  <c r="K56" i="4" s="1"/>
  <c r="L36" i="4"/>
  <c r="M36" i="4"/>
  <c r="M56" i="4" s="1"/>
  <c r="N36" i="4"/>
  <c r="N56" i="4" s="1"/>
  <c r="O36" i="4"/>
  <c r="P36" i="4"/>
  <c r="P56" i="4" s="1"/>
  <c r="Q36" i="4"/>
  <c r="R36" i="4"/>
  <c r="S36" i="4"/>
  <c r="C37" i="4"/>
  <c r="D37" i="4"/>
  <c r="E37" i="4"/>
  <c r="E57" i="4" s="1"/>
  <c r="F37" i="4"/>
  <c r="F57" i="4" s="1"/>
  <c r="G37" i="4"/>
  <c r="H37" i="4"/>
  <c r="H57" i="4" s="1"/>
  <c r="I37" i="4"/>
  <c r="I57" i="4" s="1"/>
  <c r="J37" i="4"/>
  <c r="K37" i="4"/>
  <c r="L37" i="4"/>
  <c r="M37" i="4"/>
  <c r="N37" i="4"/>
  <c r="O37" i="4"/>
  <c r="P37" i="4"/>
  <c r="Q37" i="4"/>
  <c r="R37" i="4"/>
  <c r="R57" i="4" s="1"/>
  <c r="S37" i="4"/>
  <c r="C38" i="4"/>
  <c r="D38" i="4"/>
  <c r="E38" i="4"/>
  <c r="E58" i="4" s="1"/>
  <c r="F38" i="4"/>
  <c r="F58" i="4" s="1"/>
  <c r="G38" i="4"/>
  <c r="H38" i="4"/>
  <c r="I38" i="4"/>
  <c r="J38" i="4"/>
  <c r="J58" i="4" s="1"/>
  <c r="K38" i="4"/>
  <c r="L38" i="4"/>
  <c r="M38" i="4"/>
  <c r="N38" i="4"/>
  <c r="O38" i="4"/>
  <c r="P38" i="4"/>
  <c r="P58" i="4" s="1"/>
  <c r="Q38" i="4"/>
  <c r="Q58" i="4" s="1"/>
  <c r="R38" i="4"/>
  <c r="R58" i="4" s="1"/>
  <c r="S38" i="4"/>
  <c r="B34" i="4"/>
  <c r="B38" i="4"/>
  <c r="B31" i="4"/>
  <c r="B23" i="4"/>
  <c r="B43" i="4" s="1"/>
  <c r="B33" i="4"/>
  <c r="B30" i="4"/>
  <c r="B29" i="4"/>
  <c r="B26" i="4"/>
  <c r="B35" i="4"/>
  <c r="B28" i="4"/>
  <c r="B37" i="4"/>
  <c r="B36" i="4"/>
  <c r="B32" i="4"/>
  <c r="B27" i="4"/>
  <c r="B47" i="4" s="1"/>
  <c r="B25" i="4"/>
  <c r="E46" i="4"/>
  <c r="F46" i="4"/>
  <c r="I46" i="4"/>
  <c r="K46" i="4"/>
  <c r="L46" i="4"/>
  <c r="Q46" i="4"/>
  <c r="P45" i="4"/>
  <c r="F44" i="4"/>
  <c r="L44" i="4"/>
  <c r="M44" i="4"/>
  <c r="Q44" i="4"/>
  <c r="R44" i="4"/>
  <c r="B24" i="4"/>
  <c r="C43" i="4"/>
  <c r="K43" i="4"/>
  <c r="M43" i="4"/>
  <c r="Q43" i="4"/>
  <c r="E42" i="4"/>
  <c r="M42" i="4"/>
  <c r="B22" i="4"/>
  <c r="E41" i="4"/>
  <c r="F41" i="4"/>
  <c r="J41" i="4"/>
  <c r="B21" i="4"/>
  <c r="F43" i="4"/>
  <c r="J43" i="4"/>
  <c r="L43" i="4"/>
  <c r="R43" i="4"/>
  <c r="D42" i="4"/>
  <c r="R42" i="4"/>
  <c r="B42" i="4"/>
  <c r="K41" i="4"/>
  <c r="L41" i="4"/>
  <c r="B57" i="4"/>
  <c r="T3" i="4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" i="4"/>
  <c r="X3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" i="3"/>
  <c r="L58" i="4"/>
  <c r="M58" i="4"/>
  <c r="N58" i="4"/>
  <c r="O58" i="4"/>
  <c r="J57" i="4"/>
  <c r="K57" i="4"/>
  <c r="L57" i="4"/>
  <c r="M57" i="4"/>
  <c r="I56" i="4"/>
  <c r="O56" i="4"/>
  <c r="Q56" i="4"/>
  <c r="R56" i="4"/>
  <c r="I55" i="4"/>
  <c r="J55" i="4"/>
  <c r="K55" i="4"/>
  <c r="M55" i="4"/>
  <c r="N55" i="4"/>
  <c r="J54" i="4"/>
  <c r="M54" i="4"/>
  <c r="Q54" i="4"/>
  <c r="I53" i="4"/>
  <c r="L53" i="4"/>
  <c r="M53" i="4"/>
  <c r="P53" i="4"/>
  <c r="L52" i="4"/>
  <c r="M52" i="4"/>
  <c r="N51" i="4"/>
  <c r="P51" i="4"/>
  <c r="S51" i="4"/>
  <c r="D50" i="4"/>
  <c r="F50" i="4"/>
  <c r="M50" i="4"/>
  <c r="E49" i="4"/>
  <c r="M49" i="4"/>
  <c r="P49" i="4"/>
  <c r="Q49" i="4"/>
  <c r="S49" i="4"/>
  <c r="E48" i="4"/>
  <c r="I48" i="4"/>
  <c r="K48" i="4"/>
  <c r="L48" i="4"/>
  <c r="M48" i="4"/>
  <c r="P48" i="4"/>
  <c r="D47" i="4"/>
  <c r="I47" i="4"/>
  <c r="M47" i="4"/>
  <c r="N47" i="4"/>
  <c r="O47" i="4"/>
  <c r="Q47" i="4"/>
  <c r="J46" i="4"/>
  <c r="L45" i="4"/>
  <c r="M45" i="4"/>
  <c r="S45" i="4"/>
  <c r="N43" i="4"/>
  <c r="F42" i="4"/>
  <c r="P42" i="4"/>
  <c r="Q42" i="4"/>
  <c r="H41" i="4"/>
  <c r="C53" i="4"/>
  <c r="D53" i="4"/>
  <c r="E53" i="4"/>
  <c r="H53" i="4"/>
  <c r="J53" i="4"/>
  <c r="K53" i="4"/>
  <c r="O53" i="4"/>
  <c r="R53" i="4"/>
  <c r="S53" i="4"/>
  <c r="B53" i="4"/>
  <c r="C55" i="4"/>
  <c r="L55" i="4"/>
  <c r="O55" i="4"/>
  <c r="R55" i="4"/>
  <c r="S55" i="4"/>
  <c r="B55" i="4"/>
  <c r="C48" i="4"/>
  <c r="D48" i="4"/>
  <c r="J48" i="4"/>
  <c r="N48" i="4"/>
  <c r="O48" i="4"/>
  <c r="R48" i="4"/>
  <c r="S48" i="4"/>
  <c r="C50" i="4"/>
  <c r="G50" i="4"/>
  <c r="K50" i="4"/>
  <c r="L50" i="4"/>
  <c r="N50" i="4"/>
  <c r="O50" i="4"/>
  <c r="R50" i="4"/>
  <c r="C49" i="4"/>
  <c r="D49" i="4"/>
  <c r="F49" i="4"/>
  <c r="G49" i="4"/>
  <c r="H49" i="4"/>
  <c r="K49" i="4"/>
  <c r="O49" i="4"/>
  <c r="R49" i="4"/>
  <c r="B49" i="4"/>
  <c r="C46" i="4"/>
  <c r="G46" i="4"/>
  <c r="H46" i="4"/>
  <c r="N46" i="4"/>
  <c r="S46" i="4"/>
  <c r="B46" i="4"/>
  <c r="C58" i="4"/>
  <c r="D58" i="4"/>
  <c r="G58" i="4"/>
  <c r="H58" i="4"/>
  <c r="I58" i="4"/>
  <c r="K58" i="4"/>
  <c r="S58" i="4"/>
  <c r="B58" i="4"/>
  <c r="C54" i="4"/>
  <c r="D54" i="4"/>
  <c r="E54" i="4"/>
  <c r="G54" i="4"/>
  <c r="H54" i="4"/>
  <c r="O54" i="4"/>
  <c r="P54" i="4"/>
  <c r="R54" i="4"/>
  <c r="S54" i="4"/>
  <c r="B54" i="4"/>
  <c r="C51" i="4"/>
  <c r="D51" i="4"/>
  <c r="F51" i="4"/>
  <c r="G51" i="4"/>
  <c r="H51" i="4"/>
  <c r="I51" i="4"/>
  <c r="J51" i="4"/>
  <c r="Q51" i="4"/>
  <c r="R51" i="4"/>
  <c r="B51" i="4"/>
  <c r="C44" i="4"/>
  <c r="D44" i="4"/>
  <c r="E44" i="4"/>
  <c r="G44" i="4"/>
  <c r="H44" i="4"/>
  <c r="I44" i="4"/>
  <c r="S44" i="4"/>
  <c r="B44" i="4"/>
  <c r="G43" i="4"/>
  <c r="I43" i="4"/>
  <c r="S43" i="4"/>
  <c r="C57" i="4"/>
  <c r="D57" i="4"/>
  <c r="G57" i="4"/>
  <c r="N57" i="4"/>
  <c r="O57" i="4"/>
  <c r="P57" i="4"/>
  <c r="Q57" i="4"/>
  <c r="S57" i="4"/>
  <c r="C56" i="4"/>
  <c r="D56" i="4"/>
  <c r="E56" i="4"/>
  <c r="F56" i="4"/>
  <c r="G56" i="4"/>
  <c r="H56" i="4"/>
  <c r="L56" i="4"/>
  <c r="S56" i="4"/>
  <c r="B56" i="4"/>
  <c r="C52" i="4"/>
  <c r="D52" i="4"/>
  <c r="E52" i="4"/>
  <c r="H52" i="4"/>
  <c r="J52" i="4"/>
  <c r="K52" i="4"/>
  <c r="N52" i="4"/>
  <c r="O52" i="4"/>
  <c r="P52" i="4"/>
  <c r="Q52" i="4"/>
  <c r="R52" i="4"/>
  <c r="B52" i="4"/>
  <c r="C47" i="4"/>
  <c r="E47" i="4"/>
  <c r="F47" i="4"/>
  <c r="J47" i="4"/>
  <c r="L47" i="4"/>
  <c r="P47" i="4"/>
  <c r="R47" i="4"/>
  <c r="S47" i="4"/>
  <c r="C45" i="4"/>
  <c r="D45" i="4"/>
  <c r="G45" i="4"/>
  <c r="H45" i="4"/>
  <c r="J45" i="4"/>
  <c r="N45" i="4"/>
  <c r="Q45" i="4"/>
  <c r="R45" i="4"/>
  <c r="B45" i="4"/>
  <c r="C42" i="4"/>
  <c r="G42" i="4"/>
  <c r="J42" i="4"/>
  <c r="K42" i="4"/>
  <c r="N42" i="4"/>
  <c r="O42" i="4"/>
  <c r="S42" i="4"/>
  <c r="G41" i="4"/>
  <c r="I41" i="4"/>
  <c r="N41" i="4"/>
  <c r="O41" i="4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AP25" i="2"/>
  <c r="AQ25" i="2"/>
  <c r="AR25" i="2"/>
  <c r="AS25" i="2"/>
  <c r="AT25" i="2"/>
  <c r="AU25" i="2"/>
  <c r="AV25" i="2"/>
  <c r="AW25" i="2"/>
  <c r="AX25" i="2"/>
  <c r="AY25" i="2"/>
  <c r="AZ25" i="2"/>
  <c r="BA25" i="2"/>
  <c r="BB25" i="2"/>
  <c r="BC25" i="2"/>
  <c r="BD25" i="2"/>
  <c r="BE25" i="2"/>
  <c r="BF25" i="2"/>
  <c r="BG25" i="2"/>
  <c r="BH25" i="2"/>
  <c r="BI25" i="2"/>
  <c r="BJ25" i="2"/>
  <c r="BK25" i="2"/>
  <c r="BL25" i="2"/>
  <c r="BM25" i="2"/>
  <c r="BN25" i="2"/>
  <c r="BO25" i="2"/>
  <c r="BP25" i="2"/>
  <c r="BQ25" i="2"/>
  <c r="BR25" i="2"/>
  <c r="BS25" i="2"/>
  <c r="BT25" i="2"/>
  <c r="BU25" i="2"/>
  <c r="BV25" i="2"/>
  <c r="BW25" i="2"/>
  <c r="BX25" i="2"/>
  <c r="G25" i="2"/>
  <c r="B41" i="4" l="1"/>
  <c r="B48" i="4"/>
  <c r="B50" i="4"/>
  <c r="T41" i="4" l="1"/>
</calcChain>
</file>

<file path=xl/sharedStrings.xml><?xml version="1.0" encoding="utf-8"?>
<sst xmlns="http://schemas.openxmlformats.org/spreadsheetml/2006/main" count="349" uniqueCount="225">
  <si>
    <t>ID</t>
  </si>
  <si>
    <t>TITLE</t>
  </si>
  <si>
    <t>AUTHORS</t>
  </si>
  <si>
    <t>LINK</t>
  </si>
  <si>
    <t>NOTE</t>
  </si>
  <si>
    <t>NOTFOUND</t>
  </si>
  <si>
    <t>Throughput</t>
  </si>
  <si>
    <t>Area.occupation</t>
  </si>
  <si>
    <t>Receptivity</t>
  </si>
  <si>
    <t>Capacity.Flexibility</t>
  </si>
  <si>
    <t>Travel.Distance</t>
  </si>
  <si>
    <t>Resource.Utilization</t>
  </si>
  <si>
    <t>Shelf.Occupation</t>
  </si>
  <si>
    <t>Critical.WIP</t>
  </si>
  <si>
    <t>Machine.Collision</t>
  </si>
  <si>
    <t>Unoccupied.Space</t>
  </si>
  <si>
    <t>Vehicle.Capacity</t>
  </si>
  <si>
    <t>Inventory.Turnover</t>
  </si>
  <si>
    <t>Object.Misplacement</t>
  </si>
  <si>
    <t>Selectivity</t>
  </si>
  <si>
    <t>Positioning.Accuracy</t>
  </si>
  <si>
    <t>Number.of.Failures</t>
  </si>
  <si>
    <t>Bottleneck.Rate</t>
  </si>
  <si>
    <t>Peak.Utilization</t>
  </si>
  <si>
    <t>Unprocessed.Order</t>
  </si>
  <si>
    <t>Picking.Accuracy</t>
  </si>
  <si>
    <t>Stock.Balance</t>
  </si>
  <si>
    <t>Warehouse.Exposition</t>
  </si>
  <si>
    <t>Cycle.Time</t>
  </si>
  <si>
    <t>Picking.Time</t>
  </si>
  <si>
    <t>Order.Elabor.Time</t>
  </si>
  <si>
    <t>Travel.Time</t>
  </si>
  <si>
    <t>Queue.Waiting.Time</t>
  </si>
  <si>
    <t>Task.Time</t>
  </si>
  <si>
    <t>Planning.Time</t>
  </si>
  <si>
    <t>Storage.Time</t>
  </si>
  <si>
    <t>Retrieval.Time</t>
  </si>
  <si>
    <t>Inventory.Time</t>
  </si>
  <si>
    <t>Lead.Time</t>
  </si>
  <si>
    <t>Makespan</t>
  </si>
  <si>
    <t>Charging.Platform.Av.</t>
  </si>
  <si>
    <t>Packing.Time</t>
  </si>
  <si>
    <t>Warehouse.Av.</t>
  </si>
  <si>
    <t>Charging.Time</t>
  </si>
  <si>
    <t>Management.Cost</t>
  </si>
  <si>
    <t>Storage.Cost</t>
  </si>
  <si>
    <t>Retrieval.Cost</t>
  </si>
  <si>
    <t>Inventory.Cost</t>
  </si>
  <si>
    <t>Holding.Cost</t>
  </si>
  <si>
    <t>Direct.Labour.Cost</t>
  </si>
  <si>
    <t>Indirect.Labour.Cost</t>
  </si>
  <si>
    <t>Maintenance.Cost</t>
  </si>
  <si>
    <t>Space.Cost</t>
  </si>
  <si>
    <t>Image.Rec..Speed</t>
  </si>
  <si>
    <t>Algorithm.Reliability</t>
  </si>
  <si>
    <t>Response.Latency</t>
  </si>
  <si>
    <t>Solver.Iterations</t>
  </si>
  <si>
    <t>QR.Code.Reliability</t>
  </si>
  <si>
    <t>Energy.Consumption</t>
  </si>
  <si>
    <t>Energy.Recovery</t>
  </si>
  <si>
    <t>Pollutant.Emission</t>
  </si>
  <si>
    <t>Passive.Consumption</t>
  </si>
  <si>
    <t>Vehicle.Autonomy</t>
  </si>
  <si>
    <t>Temperature</t>
  </si>
  <si>
    <t>Barometric.Pressure</t>
    <phoneticPr fontId="2" type="noConversion"/>
  </si>
  <si>
    <t>Humidity</t>
  </si>
  <si>
    <t>Roof.Temperature</t>
  </si>
  <si>
    <t>Pollutant.Dirty.Conc.</t>
  </si>
  <si>
    <t>Human.Utilization</t>
  </si>
  <si>
    <t>Human.Error</t>
  </si>
  <si>
    <t>Work.Safety</t>
  </si>
  <si>
    <t>Human.Activity.Time</t>
  </si>
  <si>
    <t>Machine.Safety</t>
  </si>
  <si>
    <t>Noise</t>
  </si>
  <si>
    <t>Activity.Automation</t>
  </si>
  <si>
    <t>Operators.per.Area</t>
  </si>
  <si>
    <t>The scope of diversification of the warehouse space market in a regional configuration</t>
  </si>
  <si>
    <t>Marcysiak A.</t>
  </si>
  <si>
    <t>https://www.scopus.com/inward/record.uri?eid=2-s2.0-85089479142&amp;doi=10.9770%2fjesi.2020.8.1%281%29&amp;partnerID=40&amp;md5=097f12c03e97dc0c652c12aa1d9035b1</t>
  </si>
  <si>
    <t>. transport infrastructure（cost）/Sustainable development/warehouse location/companies' activities</t>
  </si>
  <si>
    <t>Underground warehouses for food storage in the Dolomites (Eastern alps 鈥?Italy) and energy efficiency</t>
  </si>
  <si>
    <t>Galgaro A., Dalla Santa G., Cola S., Cultrera M., De Carli M., Conforti F., Scotton P., Viesi D., Fauri M.</t>
  </si>
  <si>
    <t>https://www.scopus.com/inward/record.uri?eid=2-s2.0-85084497362&amp;doi=10.1016%2fj.tust.2020.103411&amp;partnerID=40&amp;md5=73dd932423d427fdffc868d46846f4dc</t>
  </si>
  <si>
    <t>.</t>
  </si>
  <si>
    <t>Warehouse Vis: A Visual Analytics Approach to Facilitating Warehouse Location Selection for Business Districts</t>
  </si>
  <si>
    <t>Li Q., Liu Q.Q., Tang C.F., Li Z.W., Wei S.C., Peng X.R., Zheng M.H., Chen T.J., Yang Q.</t>
  </si>
  <si>
    <t>https://www.scopus.com/inward/record.uri?eid=2-s2.0-85088117772&amp;doi=10.1111%2fcgf.13996&amp;partnerID=40&amp;md5=6b4dde624205a306d70ec2482108e2b1</t>
  </si>
  <si>
    <t>.warehouse location/business preferences/dilivery cost</t>
  </si>
  <si>
    <t>Modelling of the plume rise phenomenon due to warehouse or pool fires considering penetration of the mixing layer</t>
  </si>
  <si>
    <t>Boot H., Ruiz P茅rez S.</t>
  </si>
  <si>
    <t>https://www.scopus.com/inward/record.uri?eid=2-s2.0-85082180308&amp;doi=10.1016%2fj.jlp.2020.104109&amp;partnerID=40&amp;md5=9aa039827a127a6dd8d77ae95f08d58a</t>
  </si>
  <si>
    <t>.not assess performance</t>
    <phoneticPr fontId="2" type="noConversion"/>
  </si>
  <si>
    <t>Warehouse configuration in omni-channel retailing: a multiple case study</t>
    <phoneticPr fontId="2" type="noConversion"/>
  </si>
  <si>
    <t>Kembro J.H., Norrman A.</t>
  </si>
  <si>
    <t>https://www.scopus.com/inward/record.uri?eid=2-s2.0-85077156821&amp;doi=10.1108%2fIJPDLM-01-2019-0034&amp;partnerID=40&amp;md5=d36bfc64b8a3c297dbe0e3c47729561a</t>
  </si>
  <si>
    <t>.Flow characteristic/replenishment/physical layout</t>
  </si>
  <si>
    <t>Deformation of the foundation and structure of Tomioka Silk Mill's East Cocoon Warehouse</t>
    <phoneticPr fontId="2" type="noConversion"/>
  </si>
  <si>
    <t>Shogaki T., Fujii Y., Nakagawara Y.</t>
  </si>
  <si>
    <t>https://www.scopus.com/inward/record.uri?eid=2-s2.0-85061158551&amp;doi=10.1016%2fj.sandf.2018.11.004&amp;partnerID=40&amp;md5=4a6de95ef156fa7a6b1256d469ab47df</t>
  </si>
  <si>
    <t>Warehouse location problem in supply chain designing: A simulation analysis</t>
  </si>
  <si>
    <t>SZCZEPAŃSKI E., Jachimowski R., Izdebski M., Jacyna-Go JACYNA-GOŁDA I.</t>
  </si>
  <si>
    <t>https://www.scopus.com/inward/record.uri?eid=2-s2.0-85076527167&amp;doi=10.5604%2f01.3001.0013.5752&amp;partnerID=40&amp;md5=69b924de68115098996a9dc8a4a90162</t>
  </si>
  <si>
    <t>.transport cost/operational cost</t>
  </si>
  <si>
    <t>Improving the quality of building spaces that are planned mainly on loads rather than residents: Human comfort and energy savings for warehouses</t>
    <phoneticPr fontId="2" type="noConversion"/>
  </si>
  <si>
    <t>Park S.-Y., Cho S., Ahn J.</t>
  </si>
  <si>
    <t>https://www.scopus.com/inward/record.uri?eid=2-s2.0-85053019149&amp;doi=10.1016%2fj.enbuild.2018.08.007&amp;partnerID=40&amp;md5=05dc4e4a3621b3aef8468976e045d9a7</t>
  </si>
  <si>
    <t>Survival of the fittest: the impact of fit between warehouse management structure and warehouse context on warehouse performance</t>
  </si>
  <si>
    <t>Faber N., De Koster R.B.M., Smidts A.</t>
  </si>
  <si>
    <t>https://www.scopus.com/inward/record.uri?eid=2-s2.0-85032814915&amp;doi=10.1080%2f00207543.2017.1395489&amp;partnerID=40&amp;md5=aa460435492100886ebab12b4acd8f9f</t>
  </si>
  <si>
    <t>.task complexity and demand unpredictability</t>
  </si>
  <si>
    <t>Characterization of insulation performance, poststability, and foaming process of rigid polyurethane sandwich panel for cold storage warehouse</t>
    <phoneticPr fontId="2" type="noConversion"/>
  </si>
  <si>
    <t>Xu J., Wu T., Sun W., Peng C.</t>
  </si>
  <si>
    <t>https://www.scopus.com/inward/record.uri?eid=2-s2.0-85019378951&amp;doi=10.1061%2f%28ASCE%29MT.1943-5533.0001984&amp;partnerID=40&amp;md5=dd67fc4c62d85105593a6d5adf9a2a3a</t>
  </si>
  <si>
    <t>Characterization of post-disaster environmental management for Hazardous Materials Incidents: Lessons learnt from the Tianjin warehouse explosion, China</t>
    <phoneticPr fontId="2" type="noConversion"/>
  </si>
  <si>
    <t>Zhang H., Duan H., Zuo J., Song M., Zhang Y., Yang B., Niu Y.</t>
  </si>
  <si>
    <t>https://www.scopus.com/inward/record.uri?eid=2-s2.0-85019206546&amp;doi=10.1016%2fj.jenvman.2017.05.021&amp;partnerID=40&amp;md5=1174dd335b994e00ed863a5ac70ef8d5</t>
  </si>
  <si>
    <t>Dynamic warehouse size planning with demand forecast and contract flexibility</t>
    <phoneticPr fontId="2" type="noConversion"/>
  </si>
  <si>
    <t>Shi Y., Guo X., Yu Y.</t>
  </si>
  <si>
    <t>https://www.scopus.com/inward/record.uri?eid=2-s2.0-85020512469&amp;doi=10.1080%2f00207543.2017.1336680&amp;partnerID=40&amp;md5=9fb89dc00f3ba5269c14408c6cc1c262</t>
  </si>
  <si>
    <t>ordering cost/overflow cost</t>
  </si>
  <si>
    <t>Layout design modelling for a real world just-in-time warehouse</t>
  </si>
  <si>
    <t>Horta M., Coelho F., Relvas S.</t>
  </si>
  <si>
    <t>https://www.scopus.com/inward/record.uri?eid=2-s2.0-84985006677&amp;doi=10.1016%2fj.cie.2016.08.013&amp;partnerID=40&amp;md5=bcb25c9e9f48c5b272644f5f4d3dde7d</t>
  </si>
  <si>
    <t>.layout/ warehouse occupancy rate</t>
  </si>
  <si>
    <t>The pre-positioning of warehouses at regional and local levels for a humanitarian relief organisation</t>
    <phoneticPr fontId="2" type="noConversion"/>
  </si>
  <si>
    <t>Roh S., Pettit S., Harris I., Beresford A.</t>
  </si>
  <si>
    <t>https://www.scopus.com/inward/record.uri?eid=2-s2.0-84959530845&amp;doi=10.1016%2fj.ijpe.2015.01.015&amp;partnerID=40&amp;md5=1aaad0252d3d8f1f1b0acd8c0804eebb</t>
  </si>
  <si>
    <t>W@reRISK method: Security risk level classification of stock keeping units in a warehouse</t>
    <phoneticPr fontId="2" type="noConversion"/>
  </si>
  <si>
    <t>Cedillo-Campos M.G., Cedillo-Campos H.O.</t>
  </si>
  <si>
    <t>https://www.scopus.com/inward/record.uri?eid=2-s2.0-84937053763&amp;doi=10.1016%2fj.ssci.2015.06.009&amp;partnerID=40&amp;md5=8753f063fb936ac7f4a122261a59d787</t>
  </si>
  <si>
    <t>Capacitated warehouse location model with risk pooling</t>
    <phoneticPr fontId="2" type="noConversion"/>
  </si>
  <si>
    <t>Ozsen L., Coullard C.R., Daskin M.S.</t>
  </si>
  <si>
    <t>https://www.scopus.com/inward/record.uri?eid=2-s2.0-43949140914&amp;doi=10.1002%2fnav.20282&amp;partnerID=40&amp;md5=263c921340728591aa0508617d522e1e</t>
  </si>
  <si>
    <t>.transportation, the fixed facility location and ordering costs</t>
  </si>
  <si>
    <t>Production planning and warehouse management in supply networks with inter-facility mold transfers</t>
    <phoneticPr fontId="2" type="noConversion"/>
  </si>
  <si>
    <t>Aghezzaf E.-H.</t>
  </si>
  <si>
    <t>https://www.scopus.com/inward/record.uri?eid=2-s2.0-34248370927&amp;doi=10.1016%2fj.ejor.2006.09.043&amp;partnerID=40&amp;md5=98d742f5d72c057552386d8b4ab9d25a</t>
  </si>
  <si>
    <t>.transportation and shipment cost</t>
  </si>
  <si>
    <t>Linking warehouse complexity to warehouse planning and control structure: An exploratory study of the use of warehouse management information systems</t>
    <phoneticPr fontId="2" type="noConversion"/>
  </si>
  <si>
    <t>Faber N., de Koster R.B.M., van de Velde S.L.</t>
  </si>
  <si>
    <t>https://www.scopus.com/inward/record.uri?eid=2-s2.0-11844305286&amp;doi=10.1108%2f09600030210434161&amp;partnerID=40&amp;md5=658e68e94a696e20b138051c87a516da</t>
  </si>
  <si>
    <t>Prediction of fire hazards associated with chemical warehouses</t>
    <phoneticPr fontId="2" type="noConversion"/>
  </si>
  <si>
    <t>Miles S.D., Cox G.</t>
  </si>
  <si>
    <t>https://www.scopus.com/inward/record.uri?eid=2-s2.0-0030282733&amp;doi=10.1016%2fS0379-7112%2896%2900056-2&amp;partnerID=40&amp;md5=f4b24a51194b5e499fab5d71509b3beb</t>
  </si>
  <si>
    <t>Numerical modelling of early flame spread in warehouse fires</t>
    <phoneticPr fontId="2" type="noConversion"/>
  </si>
  <si>
    <t>Grant G., Drysdale D.</t>
  </si>
  <si>
    <t>https://www.scopus.com/inward/record.uri?eid=2-s2.0-0001540773&amp;doi=10.1016%2f0379-7112%2895%2900022-L&amp;partnerID=40&amp;md5=fe9105ca42d97375321092ca535eaaba</t>
  </si>
  <si>
    <t>Computer assisted models used in the solution of warehouse location-allocation problems</t>
    <phoneticPr fontId="2" type="noConversion"/>
  </si>
  <si>
    <t>Anand S., Knott K.</t>
  </si>
  <si>
    <t>https://www.scopus.com/inward/record.uri?eid=2-s2.0-0022605780&amp;doi=10.1016%2f0360-8352%2886%2990057-4&amp;partnerID=40&amp;md5=73edb3e15531bb166e6896e44d43cb23</t>
  </si>
  <si>
    <t>.transportation costs/Production cost/computer cost</t>
  </si>
  <si>
    <t>A mixed integer programming and heuristic algorithm for a warehouses location problem</t>
    <phoneticPr fontId="2" type="noConversion"/>
  </si>
  <si>
    <t>Brosh I., Hersh M., Shlifer E.</t>
  </si>
  <si>
    <t>https://www.scopus.com/inward/record.uri?eid=2-s2.0-49549152004&amp;doi=10.1016%2f0305-0483%2874%2990119-4&amp;partnerID=40&amp;md5=8af5c07376d612bd0f54f962a089a458</t>
  </si>
  <si>
    <t>EFFICIENT BRANCH AND BOUND ALGORITHM FOR THE WAREHOUSE LOCATION PROBLEM</t>
    <phoneticPr fontId="2" type="noConversion"/>
  </si>
  <si>
    <t>Khumawala Basheer M.</t>
  </si>
  <si>
    <t>https://www.scopus.com/inward/record.uri?eid=2-s2.0-0015381820&amp;doi=10.1287%2fmnsc.18.12.b718&amp;partnerID=40&amp;md5=0d5b95b953df9d4d59d4c4fdcd16e27b</t>
  </si>
  <si>
    <t>.computation time/the transportation cost</t>
  </si>
  <si>
    <t>B1</t>
  </si>
  <si>
    <t>Capacity Flexibility</t>
  </si>
  <si>
    <t>B2</t>
  </si>
  <si>
    <t>B3</t>
  </si>
  <si>
    <t>Travel Distance</t>
  </si>
  <si>
    <t>B4</t>
  </si>
  <si>
    <t>B5</t>
  </si>
  <si>
    <t>Resource Utilization</t>
  </si>
  <si>
    <t>B6</t>
  </si>
  <si>
    <t>Vehicle Capacity</t>
  </si>
  <si>
    <t>B7</t>
  </si>
  <si>
    <t>Travel Time</t>
  </si>
  <si>
    <t>B8</t>
  </si>
  <si>
    <t>Lead Time</t>
  </si>
  <si>
    <t>B9</t>
  </si>
  <si>
    <t>Cycle Time</t>
  </si>
  <si>
    <t>B10</t>
  </si>
  <si>
    <t>Picking Time</t>
  </si>
  <si>
    <t>B11</t>
  </si>
  <si>
    <t>Holding Cost</t>
  </si>
  <si>
    <t>B12</t>
  </si>
  <si>
    <t>Storage Cost</t>
  </si>
  <si>
    <t>B13</t>
  </si>
  <si>
    <t>Inventory Cost</t>
  </si>
  <si>
    <t>B14</t>
  </si>
  <si>
    <t>Direct Labor Cost</t>
  </si>
  <si>
    <t>B15</t>
  </si>
  <si>
    <t>B16</t>
  </si>
  <si>
    <t>Energy Consumption</t>
  </si>
  <si>
    <t>B17</t>
  </si>
  <si>
    <t>B18</t>
  </si>
  <si>
    <t>Activity Automation</t>
  </si>
  <si>
    <t>[0,2)</t>
    <phoneticPr fontId="1" type="noConversion"/>
  </si>
  <si>
    <t>[2,4)</t>
    <phoneticPr fontId="1" type="noConversion"/>
  </si>
  <si>
    <t>[4,6)</t>
    <phoneticPr fontId="1" type="noConversion"/>
  </si>
  <si>
    <t>[6,8)</t>
    <phoneticPr fontId="1" type="noConversion"/>
  </si>
  <si>
    <t>[8,10)</t>
    <phoneticPr fontId="1" type="noConversion"/>
  </si>
  <si>
    <t>[10,12)</t>
    <phoneticPr fontId="1" type="noConversion"/>
  </si>
  <si>
    <t>[12,14)</t>
    <phoneticPr fontId="1" type="noConversion"/>
  </si>
  <si>
    <t>[14,16)</t>
    <phoneticPr fontId="1" type="noConversion"/>
  </si>
  <si>
    <t>[16,18)</t>
    <phoneticPr fontId="1" type="noConversion"/>
  </si>
  <si>
    <t>[18,20)</t>
    <phoneticPr fontId="1" type="noConversion"/>
  </si>
  <si>
    <t>W</t>
    <phoneticPr fontId="1" type="noConversion"/>
  </si>
  <si>
    <t>W1</t>
    <phoneticPr fontId="1" type="noConversion"/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</si>
  <si>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</si>
  <si>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</si>
  <si>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</si>
  <si>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</si>
  <si>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</si>
  <si>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</si>
  <si>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</si>
  <si>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</si>
  <si>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</si>
  <si>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</si>
  <si>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</si>
  <si>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</si>
  <si>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</si>
  <si>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</si>
  <si>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</si>
  <si>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</si>
  <si>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</si>
  <si>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Equal importance</t>
    <phoneticPr fontId="1" type="noConversion"/>
  </si>
  <si>
    <t>Moderate importance</t>
    <phoneticPr fontId="1" type="noConversion"/>
  </si>
  <si>
    <t>Strong importance</t>
    <phoneticPr fontId="1" type="noConversion"/>
  </si>
  <si>
    <t>Very strong importance</t>
    <phoneticPr fontId="1" type="noConversion"/>
  </si>
  <si>
    <t>Extreme importance</t>
    <phoneticPr fontId="1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</si>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</sst>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u/>
      <sz val="11"/>
      <color theme="10"/>
      <name val="等线"/>
      <family val="2"/>
      <scheme val="minor"/>
    </font>
    <font>
      <sz val="11"/>
      <color theme="1"/>
      <name val="等线"/>
      <family val="2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3" fillId="0" borderId="0" xfId="1" applyAlignment="1">
      <alignment vertical="center"/>
    </xf>
    <xf numFmtId="0" fontId="0" fillId="4" borderId="0" xfId="0" applyFill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 wrapText="1"/>
    </xf>
    <xf numFmtId="0" fontId="4" fillId="5" borderId="0" xfId="0" applyFont="1" applyFill="1"/>
    <xf numFmtId="0" fontId="0" fillId="6" borderId="0" xfId="0" applyFill="1"/>
    <xf numFmtId="0" fontId="4" fillId="6" borderId="0" xfId="0" applyFont="1" applyFill="1"/>
    <xf numFmtId="0" fontId="4" fillId="2" borderId="0" xfId="0" applyFont="1" applyFill="1"/>
    <xf numFmtId="0" fontId="0" fillId="2" borderId="0" xfId="0" applyFill="1"/>
    <xf numFmtId="0" fontId="0" fillId="7" borderId="0" xfId="0" applyFill="1"/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W@reRISK%20method:%20Security%20risk%20level%20classification%20of%20stock%20keeping%20units%20in%20a%20warehous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B4D7A-0B60-41C8-8FD8-22549902911F}">
  <dimension ref="A1:BX25"/>
  <sheetViews>
    <sheetView topLeftCell="A4" workbookViewId="0">
      <selection activeCell="M29" sqref="M29"/>
    </sheetView>
  </sheetViews>
  <sheetFormatPr defaultRowHeight="14.25" x14ac:dyDescent="0.2"/>
  <sheetData>
    <row r="1" spans="1:76" s="1" customFormat="1" ht="13.9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</row>
    <row r="2" spans="1:76" s="1" customFormat="1" ht="13.9" customHeight="1" x14ac:dyDescent="0.2">
      <c r="A2" s="1">
        <v>21</v>
      </c>
      <c r="B2" s="1" t="s">
        <v>76</v>
      </c>
      <c r="C2" s="1" t="s">
        <v>77</v>
      </c>
      <c r="D2" s="1" t="s">
        <v>78</v>
      </c>
      <c r="E2" s="2" t="s">
        <v>79</v>
      </c>
      <c r="H2" s="3">
        <v>1</v>
      </c>
      <c r="AA2" s="3">
        <v>1</v>
      </c>
      <c r="AL2" s="3">
        <v>1</v>
      </c>
      <c r="AM2" s="3">
        <v>1</v>
      </c>
      <c r="AT2" s="3">
        <v>1</v>
      </c>
      <c r="AX2" s="3">
        <v>1</v>
      </c>
      <c r="AY2" s="3">
        <v>1</v>
      </c>
      <c r="BA2" s="3">
        <v>1</v>
      </c>
      <c r="BG2" s="3">
        <v>1</v>
      </c>
      <c r="BH2" s="3">
        <v>1</v>
      </c>
    </row>
    <row r="3" spans="1:76" s="1" customFormat="1" ht="13.9" customHeight="1" x14ac:dyDescent="0.2">
      <c r="A3" s="1">
        <v>30</v>
      </c>
      <c r="B3" s="1" t="s">
        <v>80</v>
      </c>
      <c r="C3" s="1" t="s">
        <v>81</v>
      </c>
      <c r="D3" s="1" t="s">
        <v>82</v>
      </c>
      <c r="E3" s="2" t="s">
        <v>83</v>
      </c>
      <c r="AT3" s="3">
        <v>1</v>
      </c>
      <c r="BG3" s="3">
        <v>1</v>
      </c>
      <c r="BH3" s="3">
        <v>1</v>
      </c>
      <c r="BI3" s="3">
        <v>1</v>
      </c>
      <c r="BL3" s="3">
        <v>1</v>
      </c>
      <c r="BM3" s="3">
        <v>1</v>
      </c>
      <c r="BN3" s="3">
        <v>1</v>
      </c>
    </row>
    <row r="4" spans="1:76" s="1" customFormat="1" ht="13.9" customHeight="1" x14ac:dyDescent="0.2">
      <c r="A4" s="1">
        <v>37</v>
      </c>
      <c r="B4" s="1" t="s">
        <v>84</v>
      </c>
      <c r="C4" s="1" t="s">
        <v>85</v>
      </c>
      <c r="D4" s="1" t="s">
        <v>86</v>
      </c>
      <c r="E4" s="2" t="s">
        <v>87</v>
      </c>
      <c r="I4" s="3">
        <v>1</v>
      </c>
      <c r="L4" s="3">
        <v>1</v>
      </c>
      <c r="AC4" s="3">
        <v>1</v>
      </c>
      <c r="AF4" s="3">
        <v>1</v>
      </c>
      <c r="AM4" s="3">
        <v>1</v>
      </c>
      <c r="BA4" s="3">
        <v>1</v>
      </c>
      <c r="BQ4" s="3">
        <v>1</v>
      </c>
      <c r="BT4" s="3">
        <v>1</v>
      </c>
      <c r="BX4" s="3">
        <v>1</v>
      </c>
    </row>
    <row r="5" spans="1:76" s="1" customFormat="1" ht="13.9" customHeight="1" x14ac:dyDescent="0.2">
      <c r="A5" s="1">
        <v>48</v>
      </c>
      <c r="B5" s="1" t="s">
        <v>88</v>
      </c>
      <c r="C5" s="1" t="s">
        <v>89</v>
      </c>
      <c r="D5" s="1" t="s">
        <v>90</v>
      </c>
      <c r="E5" s="2" t="s">
        <v>91</v>
      </c>
    </row>
    <row r="6" spans="1:76" s="1" customFormat="1" ht="13.9" customHeight="1" x14ac:dyDescent="0.2">
      <c r="A6" s="1">
        <v>89</v>
      </c>
      <c r="B6" s="1" t="s">
        <v>92</v>
      </c>
      <c r="C6" s="1" t="s">
        <v>93</v>
      </c>
      <c r="D6" s="1" t="s">
        <v>94</v>
      </c>
      <c r="E6" s="2" t="s">
        <v>95</v>
      </c>
      <c r="G6" s="3">
        <v>1</v>
      </c>
      <c r="H6" s="3">
        <v>1</v>
      </c>
      <c r="I6" s="3">
        <v>1</v>
      </c>
      <c r="J6" s="3">
        <v>1</v>
      </c>
      <c r="K6" s="3">
        <v>1</v>
      </c>
      <c r="R6" s="3">
        <v>1</v>
      </c>
      <c r="AA6" s="3">
        <v>1</v>
      </c>
      <c r="AF6" s="3">
        <v>1</v>
      </c>
      <c r="AM6" s="3">
        <v>1</v>
      </c>
      <c r="BS6" s="3">
        <v>1</v>
      </c>
      <c r="BW6" s="3">
        <v>1</v>
      </c>
    </row>
    <row r="7" spans="1:76" s="1" customFormat="1" ht="13.9" customHeight="1" x14ac:dyDescent="0.2">
      <c r="A7" s="1">
        <v>104</v>
      </c>
      <c r="B7" s="1" t="s">
        <v>96</v>
      </c>
      <c r="C7" s="1" t="s">
        <v>97</v>
      </c>
      <c r="D7" s="1" t="s">
        <v>98</v>
      </c>
      <c r="E7" s="2" t="s">
        <v>83</v>
      </c>
    </row>
    <row r="8" spans="1:76" s="1" customFormat="1" ht="13.9" customHeight="1" x14ac:dyDescent="0.2">
      <c r="A8" s="1">
        <v>143</v>
      </c>
      <c r="B8" s="1" t="s">
        <v>99</v>
      </c>
      <c r="C8" s="1" t="s">
        <v>100</v>
      </c>
      <c r="D8" s="1" t="s">
        <v>101</v>
      </c>
      <c r="E8" s="2" t="s">
        <v>102</v>
      </c>
      <c r="I8" s="3">
        <v>1</v>
      </c>
      <c r="AF8" s="3">
        <v>1</v>
      </c>
      <c r="AT8" s="3">
        <v>1</v>
      </c>
      <c r="AV8" s="3">
        <v>1</v>
      </c>
      <c r="AZ8" s="3">
        <v>1</v>
      </c>
    </row>
    <row r="9" spans="1:76" s="1" customFormat="1" ht="13.9" customHeight="1" x14ac:dyDescent="0.2">
      <c r="A9" s="1">
        <v>172</v>
      </c>
      <c r="B9" s="1" t="s">
        <v>103</v>
      </c>
      <c r="C9" s="1" t="s">
        <v>104</v>
      </c>
      <c r="D9" s="1" t="s">
        <v>105</v>
      </c>
      <c r="E9" s="2" t="s">
        <v>83</v>
      </c>
      <c r="AF9" s="3">
        <v>1</v>
      </c>
      <c r="BG9" s="3">
        <v>1</v>
      </c>
      <c r="BL9" s="3">
        <v>1</v>
      </c>
      <c r="BN9" s="3">
        <v>1</v>
      </c>
      <c r="BS9" s="3">
        <v>1</v>
      </c>
    </row>
    <row r="10" spans="1:76" s="1" customFormat="1" ht="13.9" customHeight="1" x14ac:dyDescent="0.2">
      <c r="A10" s="1">
        <v>210</v>
      </c>
      <c r="B10" s="1" t="s">
        <v>106</v>
      </c>
      <c r="C10" s="1" t="s">
        <v>107</v>
      </c>
      <c r="D10" s="1" t="s">
        <v>108</v>
      </c>
      <c r="E10" s="2" t="s">
        <v>109</v>
      </c>
      <c r="J10" s="3">
        <v>1</v>
      </c>
      <c r="L10" s="3">
        <v>1</v>
      </c>
      <c r="AX10" s="3">
        <v>1</v>
      </c>
      <c r="BA10" s="3">
        <v>1</v>
      </c>
      <c r="BW10" s="3">
        <v>1</v>
      </c>
    </row>
    <row r="11" spans="1:76" s="1" customFormat="1" ht="13.9" customHeight="1" x14ac:dyDescent="0.2">
      <c r="A11" s="4">
        <v>234</v>
      </c>
      <c r="B11" s="1" t="s">
        <v>110</v>
      </c>
      <c r="C11" s="1" t="s">
        <v>111</v>
      </c>
      <c r="D11" s="1" t="s">
        <v>112</v>
      </c>
      <c r="E11" s="2" t="s">
        <v>83</v>
      </c>
      <c r="BL11" s="3">
        <v>1</v>
      </c>
      <c r="BM11" s="3">
        <v>1</v>
      </c>
      <c r="BN11" s="3">
        <v>1</v>
      </c>
      <c r="BO11" s="3">
        <v>1</v>
      </c>
    </row>
    <row r="12" spans="1:76" s="1" customFormat="1" ht="13.9" customHeight="1" x14ac:dyDescent="0.2">
      <c r="A12" s="1">
        <v>235</v>
      </c>
      <c r="B12" s="1" t="s">
        <v>113</v>
      </c>
      <c r="C12" s="1" t="s">
        <v>114</v>
      </c>
      <c r="D12" s="1" t="s">
        <v>115</v>
      </c>
      <c r="E12" s="2" t="s">
        <v>83</v>
      </c>
      <c r="BP12" s="3">
        <v>1</v>
      </c>
      <c r="BS12" s="3">
        <v>1</v>
      </c>
    </row>
    <row r="13" spans="1:76" s="1" customFormat="1" ht="13.9" customHeight="1" x14ac:dyDescent="0.2">
      <c r="A13" s="1">
        <v>209</v>
      </c>
      <c r="B13" s="1" t="s">
        <v>116</v>
      </c>
      <c r="C13" s="1" t="s">
        <v>117</v>
      </c>
      <c r="D13" s="1" t="s">
        <v>118</v>
      </c>
      <c r="E13" s="2" t="s">
        <v>119</v>
      </c>
      <c r="I13" s="3">
        <v>1</v>
      </c>
      <c r="J13" s="3">
        <v>1</v>
      </c>
      <c r="AT13" s="3">
        <v>1</v>
      </c>
      <c r="AW13" s="3">
        <v>1</v>
      </c>
      <c r="BA13" s="3">
        <v>1</v>
      </c>
    </row>
    <row r="14" spans="1:76" s="1" customFormat="1" ht="13.9" customHeight="1" x14ac:dyDescent="0.2">
      <c r="A14" s="1">
        <v>272</v>
      </c>
      <c r="B14" s="1" t="s">
        <v>120</v>
      </c>
      <c r="C14" s="1" t="s">
        <v>121</v>
      </c>
      <c r="D14" s="1" t="s">
        <v>122</v>
      </c>
      <c r="E14" s="2" t="s">
        <v>123</v>
      </c>
      <c r="J14" s="3">
        <v>1</v>
      </c>
      <c r="K14" s="3">
        <v>1</v>
      </c>
      <c r="L14" s="3">
        <v>1</v>
      </c>
    </row>
    <row r="15" spans="1:76" s="1" customFormat="1" ht="13.9" customHeight="1" x14ac:dyDescent="0.2">
      <c r="A15" s="1">
        <v>312</v>
      </c>
      <c r="B15" s="1" t="s">
        <v>124</v>
      </c>
      <c r="C15" s="1" t="s">
        <v>125</v>
      </c>
      <c r="D15" s="1" t="s">
        <v>126</v>
      </c>
      <c r="E15" s="2" t="s">
        <v>83</v>
      </c>
      <c r="J15" s="3">
        <v>1</v>
      </c>
      <c r="AM15" s="3">
        <v>1</v>
      </c>
    </row>
    <row r="16" spans="1:76" s="1" customFormat="1" ht="13.9" customHeight="1" x14ac:dyDescent="0.2">
      <c r="A16" s="1">
        <v>321</v>
      </c>
      <c r="B16" s="5" t="s">
        <v>127</v>
      </c>
      <c r="C16" s="1" t="s">
        <v>128</v>
      </c>
      <c r="D16" s="1" t="s">
        <v>129</v>
      </c>
      <c r="E16" s="2" t="s">
        <v>83</v>
      </c>
      <c r="BL16" s="3">
        <v>1</v>
      </c>
      <c r="BN16" s="3">
        <v>1</v>
      </c>
    </row>
    <row r="17" spans="1:76" s="1" customFormat="1" ht="13.9" customHeight="1" x14ac:dyDescent="0.2">
      <c r="A17" s="1">
        <v>575</v>
      </c>
      <c r="B17" s="1" t="s">
        <v>130</v>
      </c>
      <c r="C17" s="1" t="s">
        <v>131</v>
      </c>
      <c r="D17" s="1" t="s">
        <v>132</v>
      </c>
      <c r="E17" s="2" t="s">
        <v>133</v>
      </c>
      <c r="J17" s="3">
        <v>1</v>
      </c>
      <c r="AM17" s="3">
        <v>1</v>
      </c>
      <c r="AV17" s="3">
        <v>1</v>
      </c>
      <c r="AW17" s="3">
        <v>1</v>
      </c>
    </row>
    <row r="18" spans="1:76" s="1" customFormat="1" ht="13.9" customHeight="1" x14ac:dyDescent="0.2">
      <c r="A18" s="1">
        <v>592</v>
      </c>
      <c r="B18" s="1" t="s">
        <v>134</v>
      </c>
      <c r="C18" s="1" t="s">
        <v>135</v>
      </c>
      <c r="D18" s="1" t="s">
        <v>136</v>
      </c>
      <c r="E18" s="2" t="s">
        <v>137</v>
      </c>
      <c r="J18" s="3">
        <v>1</v>
      </c>
      <c r="AW18" s="3">
        <v>1</v>
      </c>
    </row>
    <row r="19" spans="1:76" s="1" customFormat="1" ht="13.9" customHeight="1" x14ac:dyDescent="0.2">
      <c r="A19" s="1">
        <v>686</v>
      </c>
      <c r="B19" s="1" t="s">
        <v>138</v>
      </c>
      <c r="C19" s="1" t="s">
        <v>139</v>
      </c>
      <c r="D19" s="1" t="s">
        <v>140</v>
      </c>
      <c r="E19" s="2" t="s">
        <v>83</v>
      </c>
      <c r="G19" s="3">
        <v>1</v>
      </c>
      <c r="J19" s="3">
        <v>1</v>
      </c>
      <c r="L19" s="3">
        <v>1</v>
      </c>
      <c r="AM19" s="3">
        <v>1</v>
      </c>
      <c r="AZ19" s="3">
        <v>1</v>
      </c>
      <c r="BL19" s="3">
        <v>1</v>
      </c>
      <c r="BN19" s="3">
        <v>1</v>
      </c>
      <c r="BW19" s="3">
        <v>1</v>
      </c>
    </row>
    <row r="20" spans="1:76" s="1" customFormat="1" ht="13.9" customHeight="1" x14ac:dyDescent="0.2">
      <c r="A20" s="1">
        <v>749</v>
      </c>
      <c r="B20" s="1" t="s">
        <v>141</v>
      </c>
      <c r="C20" s="1" t="s">
        <v>142</v>
      </c>
      <c r="D20" s="1" t="s">
        <v>143</v>
      </c>
      <c r="E20" s="2" t="s">
        <v>83</v>
      </c>
      <c r="BL20" s="3">
        <v>1</v>
      </c>
    </row>
    <row r="21" spans="1:76" s="1" customFormat="1" ht="13.9" customHeight="1" x14ac:dyDescent="0.2">
      <c r="A21" s="1">
        <v>769</v>
      </c>
      <c r="B21" s="1" t="s">
        <v>144</v>
      </c>
      <c r="C21" s="1" t="s">
        <v>145</v>
      </c>
      <c r="D21" s="1" t="s">
        <v>146</v>
      </c>
      <c r="E21" s="2" t="s">
        <v>83</v>
      </c>
      <c r="BL21" s="3">
        <v>1</v>
      </c>
    </row>
    <row r="22" spans="1:76" s="1" customFormat="1" ht="13.9" customHeight="1" x14ac:dyDescent="0.2">
      <c r="A22" s="1">
        <v>824</v>
      </c>
      <c r="B22" s="1" t="s">
        <v>147</v>
      </c>
      <c r="C22" s="1" t="s">
        <v>148</v>
      </c>
      <c r="D22" s="1" t="s">
        <v>149</v>
      </c>
      <c r="E22" s="2" t="s">
        <v>150</v>
      </c>
      <c r="G22" s="3">
        <v>1</v>
      </c>
      <c r="J22" s="3">
        <v>1</v>
      </c>
      <c r="AV22" s="3">
        <v>1</v>
      </c>
      <c r="BG22" s="3">
        <v>1</v>
      </c>
    </row>
    <row r="23" spans="1:76" s="1" customFormat="1" ht="13.9" customHeight="1" x14ac:dyDescent="0.2">
      <c r="A23" s="1">
        <v>862</v>
      </c>
      <c r="B23" s="1" t="s">
        <v>151</v>
      </c>
      <c r="C23" s="1" t="s">
        <v>152</v>
      </c>
      <c r="D23" s="1" t="s">
        <v>153</v>
      </c>
      <c r="E23" s="2" t="s">
        <v>83</v>
      </c>
      <c r="F23" s="6">
        <v>1</v>
      </c>
    </row>
    <row r="24" spans="1:76" s="1" customFormat="1" ht="13.9" customHeight="1" x14ac:dyDescent="0.2">
      <c r="A24" s="1">
        <v>864</v>
      </c>
      <c r="B24" s="1" t="s">
        <v>154</v>
      </c>
      <c r="C24" s="1" t="s">
        <v>155</v>
      </c>
      <c r="D24" s="1" t="s">
        <v>156</v>
      </c>
      <c r="E24" s="2" t="s">
        <v>157</v>
      </c>
    </row>
    <row r="25" spans="1:76" x14ac:dyDescent="0.2">
      <c r="G25">
        <f>SUM(G2:G24)</f>
        <v>3</v>
      </c>
      <c r="H25">
        <f t="shared" ref="H25:BS25" si="0">SUM(H2:H24)</f>
        <v>2</v>
      </c>
      <c r="I25">
        <f t="shared" si="0"/>
        <v>4</v>
      </c>
      <c r="J25">
        <f t="shared" si="0"/>
        <v>9</v>
      </c>
      <c r="K25">
        <f t="shared" si="0"/>
        <v>2</v>
      </c>
      <c r="L25">
        <f t="shared" si="0"/>
        <v>4</v>
      </c>
      <c r="M25">
        <f t="shared" si="0"/>
        <v>0</v>
      </c>
      <c r="N25">
        <f t="shared" si="0"/>
        <v>0</v>
      </c>
      <c r="O25">
        <f t="shared" si="0"/>
        <v>0</v>
      </c>
      <c r="P25">
        <f t="shared" si="0"/>
        <v>0</v>
      </c>
      <c r="Q25">
        <f t="shared" si="0"/>
        <v>0</v>
      </c>
      <c r="R25">
        <f t="shared" si="0"/>
        <v>1</v>
      </c>
      <c r="S25">
        <f t="shared" si="0"/>
        <v>0</v>
      </c>
      <c r="T25">
        <f t="shared" si="0"/>
        <v>0</v>
      </c>
      <c r="U25">
        <f t="shared" si="0"/>
        <v>0</v>
      </c>
      <c r="V25">
        <f t="shared" si="0"/>
        <v>0</v>
      </c>
      <c r="W25">
        <f t="shared" si="0"/>
        <v>0</v>
      </c>
      <c r="X25">
        <f t="shared" si="0"/>
        <v>0</v>
      </c>
      <c r="Y25">
        <f t="shared" si="0"/>
        <v>0</v>
      </c>
      <c r="Z25">
        <f t="shared" si="0"/>
        <v>0</v>
      </c>
      <c r="AA25">
        <f t="shared" si="0"/>
        <v>2</v>
      </c>
      <c r="AB25">
        <f t="shared" si="0"/>
        <v>0</v>
      </c>
      <c r="AC25">
        <f t="shared" si="0"/>
        <v>1</v>
      </c>
      <c r="AD25">
        <f t="shared" si="0"/>
        <v>0</v>
      </c>
      <c r="AE25">
        <f t="shared" si="0"/>
        <v>0</v>
      </c>
      <c r="AF25">
        <f t="shared" si="0"/>
        <v>4</v>
      </c>
      <c r="AG25">
        <f t="shared" si="0"/>
        <v>0</v>
      </c>
      <c r="AH25">
        <f t="shared" si="0"/>
        <v>0</v>
      </c>
      <c r="AI25">
        <f t="shared" si="0"/>
        <v>0</v>
      </c>
      <c r="AJ25">
        <f t="shared" si="0"/>
        <v>0</v>
      </c>
      <c r="AK25">
        <f t="shared" si="0"/>
        <v>0</v>
      </c>
      <c r="AL25">
        <f t="shared" si="0"/>
        <v>1</v>
      </c>
      <c r="AM25">
        <f t="shared" si="0"/>
        <v>6</v>
      </c>
      <c r="AN25">
        <f t="shared" si="0"/>
        <v>0</v>
      </c>
      <c r="AO25">
        <f t="shared" si="0"/>
        <v>0</v>
      </c>
      <c r="AP25">
        <f t="shared" si="0"/>
        <v>0</v>
      </c>
      <c r="AQ25">
        <f t="shared" si="0"/>
        <v>0</v>
      </c>
      <c r="AR25">
        <f t="shared" si="0"/>
        <v>0</v>
      </c>
      <c r="AS25">
        <f t="shared" si="0"/>
        <v>0</v>
      </c>
      <c r="AT25">
        <f t="shared" si="0"/>
        <v>4</v>
      </c>
      <c r="AU25">
        <f t="shared" si="0"/>
        <v>0</v>
      </c>
      <c r="AV25">
        <f t="shared" si="0"/>
        <v>3</v>
      </c>
      <c r="AW25">
        <f t="shared" si="0"/>
        <v>3</v>
      </c>
      <c r="AX25">
        <f t="shared" si="0"/>
        <v>2</v>
      </c>
      <c r="AY25">
        <f t="shared" si="0"/>
        <v>1</v>
      </c>
      <c r="AZ25">
        <f t="shared" si="0"/>
        <v>2</v>
      </c>
      <c r="BA25">
        <f t="shared" si="0"/>
        <v>4</v>
      </c>
      <c r="BB25">
        <f t="shared" si="0"/>
        <v>0</v>
      </c>
      <c r="BC25">
        <f t="shared" si="0"/>
        <v>0</v>
      </c>
      <c r="BD25">
        <f t="shared" si="0"/>
        <v>0</v>
      </c>
      <c r="BE25">
        <f t="shared" si="0"/>
        <v>0</v>
      </c>
      <c r="BF25">
        <f t="shared" si="0"/>
        <v>0</v>
      </c>
      <c r="BG25">
        <f t="shared" si="0"/>
        <v>4</v>
      </c>
      <c r="BH25">
        <f t="shared" si="0"/>
        <v>2</v>
      </c>
      <c r="BI25">
        <f t="shared" si="0"/>
        <v>1</v>
      </c>
      <c r="BJ25">
        <f t="shared" si="0"/>
        <v>0</v>
      </c>
      <c r="BK25">
        <f t="shared" si="0"/>
        <v>0</v>
      </c>
      <c r="BL25">
        <f t="shared" si="0"/>
        <v>7</v>
      </c>
      <c r="BM25">
        <f t="shared" si="0"/>
        <v>2</v>
      </c>
      <c r="BN25">
        <f t="shared" si="0"/>
        <v>5</v>
      </c>
      <c r="BO25">
        <f t="shared" si="0"/>
        <v>1</v>
      </c>
      <c r="BP25">
        <f t="shared" si="0"/>
        <v>1</v>
      </c>
      <c r="BQ25">
        <f t="shared" si="0"/>
        <v>1</v>
      </c>
      <c r="BR25">
        <f t="shared" si="0"/>
        <v>0</v>
      </c>
      <c r="BS25">
        <f t="shared" si="0"/>
        <v>3</v>
      </c>
      <c r="BT25">
        <f t="shared" ref="BT25:BX25" si="1">SUM(BT2:BT24)</f>
        <v>1</v>
      </c>
      <c r="BU25">
        <f t="shared" si="1"/>
        <v>0</v>
      </c>
      <c r="BV25">
        <f t="shared" si="1"/>
        <v>0</v>
      </c>
      <c r="BW25">
        <f t="shared" si="1"/>
        <v>3</v>
      </c>
      <c r="BX25">
        <f t="shared" si="1"/>
        <v>1</v>
      </c>
    </row>
  </sheetData>
  <phoneticPr fontId="1" type="noConversion"/>
  <hyperlinks>
    <hyperlink ref="B16" r:id="rId1" xr:uid="{7B20E928-E40F-4C0D-90AA-543B3875FF5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91580-563B-4B0E-A85E-20251080A6DF}">
  <dimension ref="A1:X35"/>
  <sheetViews>
    <sheetView tabSelected="1" workbookViewId="0">
      <selection activeCell="M30" sqref="M30"/>
    </sheetView>
  </sheetViews>
  <sheetFormatPr defaultRowHeight="14.25" x14ac:dyDescent="0.2"/>
  <cols>
    <col min="2" max="2" width="22.5" customWidth="1"/>
    <col min="12" max="12" width="9" customWidth="1"/>
  </cols>
  <sheetData>
    <row r="1" spans="1:24" x14ac:dyDescent="0.2">
      <c r="F1" s="10" t="s">
        <v>158</v>
      </c>
      <c r="G1" s="10" t="s">
        <v>160</v>
      </c>
      <c r="H1" s="10" t="s">
        <v>161</v>
      </c>
      <c r="I1" s="10" t="s">
        <v>163</v>
      </c>
      <c r="J1" s="10" t="s">
        <v>164</v>
      </c>
      <c r="K1" s="10" t="s">
        <v>166</v>
      </c>
      <c r="L1" s="10" t="s">
        <v>168</v>
      </c>
      <c r="M1" s="10" t="s">
        <v>170</v>
      </c>
      <c r="N1" s="10" t="s">
        <v>172</v>
      </c>
      <c r="O1" s="10" t="s">
        <v>174</v>
      </c>
      <c r="P1" s="10" t="s">
        <v>176</v>
      </c>
      <c r="Q1" s="10" t="s">
        <v>178</v>
      </c>
      <c r="R1" s="10" t="s">
        <v>180</v>
      </c>
      <c r="S1" s="10" t="s">
        <v>182</v>
      </c>
      <c r="T1" s="10" t="s">
        <v>184</v>
      </c>
      <c r="U1" s="10" t="s">
        <v>185</v>
      </c>
      <c r="V1" s="10" t="s">
        <v>187</v>
      </c>
      <c r="W1" s="10" t="s">
        <v>188</v>
      </c>
      <c r="X1" s="10" t="s">
        <v>200</v>
      </c>
    </row>
    <row r="2" spans="1:24" ht="15.75" x14ac:dyDescent="0.2">
      <c r="A2" s="7" t="s">
        <v>158</v>
      </c>
      <c r="B2" s="8" t="s">
        <v>159</v>
      </c>
      <c r="C2">
        <v>9</v>
      </c>
      <c r="E2" s="10" t="s">
        <v>158</v>
      </c>
      <c r="F2">
        <v>0.5</v>
      </c>
      <c r="G2">
        <v>0.6</v>
      </c>
      <c r="H2">
        <v>0.65</v>
      </c>
      <c r="I2">
        <v>0.65</v>
      </c>
      <c r="J2">
        <v>0.6</v>
      </c>
      <c r="K2">
        <v>0.7</v>
      </c>
      <c r="L2">
        <v>0.6</v>
      </c>
      <c r="M2">
        <v>0.55000000000000004</v>
      </c>
      <c r="N2">
        <v>0.7</v>
      </c>
      <c r="O2">
        <v>0.7</v>
      </c>
      <c r="P2">
        <v>0.65</v>
      </c>
      <c r="Q2">
        <v>0.6</v>
      </c>
      <c r="R2">
        <v>0.7</v>
      </c>
      <c r="S2">
        <v>0.65</v>
      </c>
      <c r="T2">
        <v>0.55000000000000004</v>
      </c>
      <c r="U2">
        <v>0.6</v>
      </c>
      <c r="V2">
        <v>0.6</v>
      </c>
      <c r="W2">
        <v>0.65</v>
      </c>
      <c r="X2">
        <f>(SUM(F2:W2)+8)/(16*15)</f>
        <v>8.020833333333334E-2</v>
      </c>
    </row>
    <row r="3" spans="1:24" ht="15.75" x14ac:dyDescent="0.2">
      <c r="A3" s="7" t="s">
        <v>160</v>
      </c>
      <c r="B3" s="8" t="s">
        <v>8</v>
      </c>
      <c r="C3">
        <v>4</v>
      </c>
      <c r="E3" s="10" t="s">
        <v>160</v>
      </c>
      <c r="F3">
        <v>0.4</v>
      </c>
      <c r="G3">
        <v>0.5</v>
      </c>
      <c r="H3">
        <v>0.55000000000000004</v>
      </c>
      <c r="I3">
        <v>0.55000000000000004</v>
      </c>
      <c r="J3">
        <v>0.5</v>
      </c>
      <c r="K3">
        <v>0.6</v>
      </c>
      <c r="L3">
        <v>0.5</v>
      </c>
      <c r="M3">
        <v>0.45</v>
      </c>
      <c r="N3">
        <v>0.6</v>
      </c>
      <c r="O3">
        <v>0.6</v>
      </c>
      <c r="P3">
        <v>0.55000000000000004</v>
      </c>
      <c r="Q3">
        <v>0.5</v>
      </c>
      <c r="R3">
        <v>0.6</v>
      </c>
      <c r="S3">
        <v>0.55000000000000004</v>
      </c>
      <c r="T3">
        <v>0.45</v>
      </c>
      <c r="U3">
        <v>0.5</v>
      </c>
      <c r="V3">
        <v>0.5</v>
      </c>
      <c r="W3">
        <v>0.55000000000000004</v>
      </c>
      <c r="X3">
        <f t="shared" ref="X3:X19" si="0">(SUM(F3:W3)+8)/(16*15)</f>
        <v>7.2708333333333333E-2</v>
      </c>
    </row>
    <row r="4" spans="1:24" ht="15.75" x14ac:dyDescent="0.2">
      <c r="A4" s="7" t="s">
        <v>161</v>
      </c>
      <c r="B4" s="8" t="s">
        <v>162</v>
      </c>
      <c r="C4">
        <v>2</v>
      </c>
      <c r="E4" s="10" t="s">
        <v>161</v>
      </c>
      <c r="F4">
        <v>0.35</v>
      </c>
      <c r="G4">
        <v>0.45</v>
      </c>
      <c r="H4">
        <v>0.5</v>
      </c>
      <c r="I4">
        <v>0.5</v>
      </c>
      <c r="J4">
        <v>0.45</v>
      </c>
      <c r="K4">
        <v>0.55000000000000004</v>
      </c>
      <c r="L4">
        <v>0.45</v>
      </c>
      <c r="M4">
        <v>0.4</v>
      </c>
      <c r="N4">
        <v>0.55000000000000004</v>
      </c>
      <c r="O4">
        <v>0.55000000000000004</v>
      </c>
      <c r="P4">
        <v>0.5</v>
      </c>
      <c r="Q4">
        <v>0.45</v>
      </c>
      <c r="R4">
        <v>0.55000000000000004</v>
      </c>
      <c r="S4">
        <v>0.5</v>
      </c>
      <c r="T4">
        <v>0.4</v>
      </c>
      <c r="U4">
        <v>0.45</v>
      </c>
      <c r="V4">
        <v>0.45</v>
      </c>
      <c r="W4">
        <v>0.5</v>
      </c>
      <c r="X4">
        <f t="shared" si="0"/>
        <v>6.895833333333333E-2</v>
      </c>
    </row>
    <row r="5" spans="1:24" ht="15.75" x14ac:dyDescent="0.2">
      <c r="A5" s="7" t="s">
        <v>163</v>
      </c>
      <c r="B5" s="8" t="s">
        <v>6</v>
      </c>
      <c r="C5">
        <v>3</v>
      </c>
      <c r="E5" s="10" t="s">
        <v>163</v>
      </c>
      <c r="F5">
        <v>0.35</v>
      </c>
      <c r="G5">
        <v>0.45</v>
      </c>
      <c r="H5">
        <v>0.5</v>
      </c>
      <c r="I5">
        <v>0.5</v>
      </c>
      <c r="J5">
        <v>0.45</v>
      </c>
      <c r="K5">
        <v>0.55000000000000004</v>
      </c>
      <c r="L5">
        <v>0.45</v>
      </c>
      <c r="M5">
        <v>0.4</v>
      </c>
      <c r="N5">
        <v>0.55000000000000004</v>
      </c>
      <c r="O5">
        <v>0.55000000000000004</v>
      </c>
      <c r="P5">
        <v>0.5</v>
      </c>
      <c r="Q5">
        <v>0.45</v>
      </c>
      <c r="R5">
        <v>0.55000000000000004</v>
      </c>
      <c r="S5">
        <v>0.5</v>
      </c>
      <c r="T5">
        <v>0.4</v>
      </c>
      <c r="U5">
        <v>0.45</v>
      </c>
      <c r="V5">
        <v>0.45</v>
      </c>
      <c r="W5">
        <v>0.5</v>
      </c>
      <c r="X5">
        <f t="shared" si="0"/>
        <v>6.895833333333333E-2</v>
      </c>
    </row>
    <row r="6" spans="1:24" ht="15.75" x14ac:dyDescent="0.2">
      <c r="A6" s="7" t="s">
        <v>164</v>
      </c>
      <c r="B6" s="8" t="s">
        <v>165</v>
      </c>
      <c r="C6">
        <v>4</v>
      </c>
      <c r="E6" s="10" t="s">
        <v>164</v>
      </c>
      <c r="F6">
        <v>0.4</v>
      </c>
      <c r="G6">
        <v>0.5</v>
      </c>
      <c r="H6">
        <v>0.55000000000000004</v>
      </c>
      <c r="I6">
        <v>0.55000000000000004</v>
      </c>
      <c r="J6">
        <v>0.5</v>
      </c>
      <c r="K6">
        <v>0.6</v>
      </c>
      <c r="L6">
        <v>0.5</v>
      </c>
      <c r="M6">
        <v>0.45</v>
      </c>
      <c r="N6">
        <v>0.6</v>
      </c>
      <c r="O6">
        <v>0.6</v>
      </c>
      <c r="P6">
        <v>0.55000000000000004</v>
      </c>
      <c r="Q6">
        <v>0.5</v>
      </c>
      <c r="R6">
        <v>0.6</v>
      </c>
      <c r="S6">
        <v>0.55000000000000004</v>
      </c>
      <c r="T6">
        <v>0.45</v>
      </c>
      <c r="U6">
        <v>0.5</v>
      </c>
      <c r="V6">
        <v>0.5</v>
      </c>
      <c r="W6">
        <v>0.55000000000000004</v>
      </c>
      <c r="X6">
        <f t="shared" si="0"/>
        <v>7.2708333333333333E-2</v>
      </c>
    </row>
    <row r="7" spans="1:24" ht="15.75" x14ac:dyDescent="0.2">
      <c r="A7" s="7" t="s">
        <v>166</v>
      </c>
      <c r="B7" s="8" t="s">
        <v>167</v>
      </c>
      <c r="C7">
        <v>0</v>
      </c>
      <c r="E7" s="10" t="s">
        <v>166</v>
      </c>
      <c r="F7">
        <v>0.3</v>
      </c>
      <c r="G7">
        <v>0.4</v>
      </c>
      <c r="H7">
        <v>0.45</v>
      </c>
      <c r="I7">
        <v>0.45</v>
      </c>
      <c r="J7">
        <v>0.4</v>
      </c>
      <c r="K7">
        <v>0.5</v>
      </c>
      <c r="L7">
        <v>0.4</v>
      </c>
      <c r="M7">
        <v>0.35</v>
      </c>
      <c r="N7">
        <v>0.5</v>
      </c>
      <c r="O7">
        <v>0.5</v>
      </c>
      <c r="P7">
        <v>0.45</v>
      </c>
      <c r="Q7">
        <v>0.4</v>
      </c>
      <c r="R7">
        <v>0.5</v>
      </c>
      <c r="S7">
        <v>0.45</v>
      </c>
      <c r="T7">
        <v>0.35</v>
      </c>
      <c r="U7">
        <v>0.4</v>
      </c>
      <c r="V7">
        <v>0.4</v>
      </c>
      <c r="W7">
        <v>0.45</v>
      </c>
      <c r="X7">
        <f t="shared" si="0"/>
        <v>6.520833333333334E-2</v>
      </c>
    </row>
    <row r="8" spans="1:24" ht="15.75" x14ac:dyDescent="0.2">
      <c r="A8" s="7" t="s">
        <v>168</v>
      </c>
      <c r="B8" s="9" t="s">
        <v>169</v>
      </c>
      <c r="C8">
        <v>4</v>
      </c>
      <c r="E8" s="10" t="s">
        <v>168</v>
      </c>
      <c r="F8">
        <v>0.4</v>
      </c>
      <c r="G8">
        <v>0.5</v>
      </c>
      <c r="H8">
        <v>0.55000000000000004</v>
      </c>
      <c r="I8">
        <v>0.55000000000000004</v>
      </c>
      <c r="J8">
        <v>0.5</v>
      </c>
      <c r="K8">
        <v>0.6</v>
      </c>
      <c r="L8">
        <v>0.5</v>
      </c>
      <c r="M8">
        <v>0.45</v>
      </c>
      <c r="N8">
        <v>0.6</v>
      </c>
      <c r="O8">
        <v>0.6</v>
      </c>
      <c r="P8">
        <v>0.55000000000000004</v>
      </c>
      <c r="Q8">
        <v>0.5</v>
      </c>
      <c r="R8">
        <v>0.6</v>
      </c>
      <c r="S8">
        <v>0.55000000000000004</v>
      </c>
      <c r="T8">
        <v>0.45</v>
      </c>
      <c r="U8">
        <v>0.5</v>
      </c>
      <c r="V8">
        <v>0.5</v>
      </c>
      <c r="W8">
        <v>0.55000000000000004</v>
      </c>
      <c r="X8">
        <f t="shared" si="0"/>
        <v>7.2708333333333333E-2</v>
      </c>
    </row>
    <row r="9" spans="1:24" ht="15.75" x14ac:dyDescent="0.2">
      <c r="A9" s="7" t="s">
        <v>170</v>
      </c>
      <c r="B9" s="9" t="s">
        <v>171</v>
      </c>
      <c r="C9">
        <v>6</v>
      </c>
      <c r="E9" s="10" t="s">
        <v>170</v>
      </c>
      <c r="F9">
        <v>0.45</v>
      </c>
      <c r="G9">
        <v>0.55000000000000004</v>
      </c>
      <c r="H9">
        <v>0.6</v>
      </c>
      <c r="I9">
        <v>0.6</v>
      </c>
      <c r="J9">
        <v>0.55000000000000004</v>
      </c>
      <c r="K9">
        <v>0.65</v>
      </c>
      <c r="L9">
        <v>0.55000000000000004</v>
      </c>
      <c r="M9">
        <v>0.5</v>
      </c>
      <c r="N9">
        <v>0.65</v>
      </c>
      <c r="O9">
        <v>0.65</v>
      </c>
      <c r="P9">
        <v>0.6</v>
      </c>
      <c r="Q9">
        <v>0.55000000000000004</v>
      </c>
      <c r="R9">
        <v>0.65</v>
      </c>
      <c r="S9">
        <v>0.6</v>
      </c>
      <c r="T9">
        <v>0.5</v>
      </c>
      <c r="U9">
        <v>0.55000000000000004</v>
      </c>
      <c r="V9">
        <v>0.55000000000000004</v>
      </c>
      <c r="W9">
        <v>0.6</v>
      </c>
      <c r="X9">
        <f t="shared" si="0"/>
        <v>7.6458333333333336E-2</v>
      </c>
    </row>
    <row r="10" spans="1:24" ht="15.75" x14ac:dyDescent="0.2">
      <c r="A10" s="7" t="s">
        <v>172</v>
      </c>
      <c r="B10" s="9" t="s">
        <v>173</v>
      </c>
      <c r="C10">
        <v>1</v>
      </c>
      <c r="E10" s="10" t="s">
        <v>172</v>
      </c>
      <c r="F10">
        <v>0.3</v>
      </c>
      <c r="G10">
        <v>0.4</v>
      </c>
      <c r="H10">
        <v>0.45</v>
      </c>
      <c r="I10">
        <v>0.45</v>
      </c>
      <c r="J10">
        <v>0.4</v>
      </c>
      <c r="K10">
        <v>0.5</v>
      </c>
      <c r="L10">
        <v>0.4</v>
      </c>
      <c r="M10">
        <v>0.35</v>
      </c>
      <c r="N10">
        <v>0.5</v>
      </c>
      <c r="O10">
        <v>0.5</v>
      </c>
      <c r="P10">
        <v>0.45</v>
      </c>
      <c r="Q10">
        <v>0.4</v>
      </c>
      <c r="R10">
        <v>0.5</v>
      </c>
      <c r="S10">
        <v>0.45</v>
      </c>
      <c r="T10">
        <v>0.35</v>
      </c>
      <c r="U10">
        <v>0.4</v>
      </c>
      <c r="V10">
        <v>0.4</v>
      </c>
      <c r="W10">
        <v>0.45</v>
      </c>
      <c r="X10">
        <f t="shared" si="0"/>
        <v>6.520833333333334E-2</v>
      </c>
    </row>
    <row r="11" spans="1:24" ht="15.75" x14ac:dyDescent="0.2">
      <c r="A11" s="7" t="s">
        <v>174</v>
      </c>
      <c r="B11" s="9" t="s">
        <v>175</v>
      </c>
      <c r="C11">
        <v>0</v>
      </c>
      <c r="E11" s="10" t="s">
        <v>174</v>
      </c>
      <c r="F11">
        <v>0.3</v>
      </c>
      <c r="G11">
        <v>0.4</v>
      </c>
      <c r="H11">
        <v>0.45</v>
      </c>
      <c r="I11">
        <v>0.45</v>
      </c>
      <c r="J11">
        <v>0.4</v>
      </c>
      <c r="K11">
        <v>0.5</v>
      </c>
      <c r="L11">
        <v>0.4</v>
      </c>
      <c r="M11">
        <v>0.35</v>
      </c>
      <c r="N11">
        <v>0.5</v>
      </c>
      <c r="O11">
        <v>0.5</v>
      </c>
      <c r="P11">
        <v>0.45</v>
      </c>
      <c r="Q11">
        <v>0.4</v>
      </c>
      <c r="R11">
        <v>0.5</v>
      </c>
      <c r="S11">
        <v>0.45</v>
      </c>
      <c r="T11">
        <v>0.35</v>
      </c>
      <c r="U11">
        <v>0.4</v>
      </c>
      <c r="V11">
        <v>0.4</v>
      </c>
      <c r="W11">
        <v>0.45</v>
      </c>
      <c r="X11">
        <f t="shared" si="0"/>
        <v>6.520833333333334E-2</v>
      </c>
    </row>
    <row r="12" spans="1:24" ht="15.75" x14ac:dyDescent="0.2">
      <c r="A12" s="7" t="s">
        <v>176</v>
      </c>
      <c r="B12" s="9" t="s">
        <v>177</v>
      </c>
      <c r="C12">
        <v>3</v>
      </c>
      <c r="E12" s="10" t="s">
        <v>176</v>
      </c>
      <c r="F12">
        <v>0.35</v>
      </c>
      <c r="G12">
        <v>0.45</v>
      </c>
      <c r="H12">
        <v>0.5</v>
      </c>
      <c r="I12">
        <v>0.5</v>
      </c>
      <c r="J12">
        <v>0.45</v>
      </c>
      <c r="K12">
        <v>0.55000000000000004</v>
      </c>
      <c r="L12">
        <v>0.45</v>
      </c>
      <c r="M12">
        <v>0.4</v>
      </c>
      <c r="N12">
        <v>0.55000000000000004</v>
      </c>
      <c r="O12">
        <v>0.55000000000000004</v>
      </c>
      <c r="P12">
        <v>0.5</v>
      </c>
      <c r="Q12">
        <v>0.45</v>
      </c>
      <c r="R12">
        <v>0.55000000000000004</v>
      </c>
      <c r="S12">
        <v>0.5</v>
      </c>
      <c r="T12">
        <v>0.4</v>
      </c>
      <c r="U12">
        <v>0.45</v>
      </c>
      <c r="V12">
        <v>0.45</v>
      </c>
      <c r="W12">
        <v>0.5</v>
      </c>
      <c r="X12">
        <f t="shared" si="0"/>
        <v>6.895833333333333E-2</v>
      </c>
    </row>
    <row r="13" spans="1:24" ht="15.75" x14ac:dyDescent="0.2">
      <c r="A13" s="7" t="s">
        <v>178</v>
      </c>
      <c r="B13" s="9" t="s">
        <v>179</v>
      </c>
      <c r="C13">
        <v>4</v>
      </c>
      <c r="E13" s="10" t="s">
        <v>178</v>
      </c>
      <c r="F13">
        <v>0.4</v>
      </c>
      <c r="G13">
        <v>0.5</v>
      </c>
      <c r="H13">
        <v>0.55000000000000004</v>
      </c>
      <c r="I13">
        <v>0.55000000000000004</v>
      </c>
      <c r="J13">
        <v>0.5</v>
      </c>
      <c r="K13">
        <v>0.6</v>
      </c>
      <c r="L13">
        <v>0.5</v>
      </c>
      <c r="M13">
        <v>0.45</v>
      </c>
      <c r="N13">
        <v>0.6</v>
      </c>
      <c r="O13">
        <v>0.6</v>
      </c>
      <c r="P13">
        <v>0.55000000000000004</v>
      </c>
      <c r="Q13">
        <v>0.5</v>
      </c>
      <c r="R13">
        <v>0.6</v>
      </c>
      <c r="S13">
        <v>0.55000000000000004</v>
      </c>
      <c r="T13">
        <v>0.45</v>
      </c>
      <c r="U13">
        <v>0.5</v>
      </c>
      <c r="V13">
        <v>0.5</v>
      </c>
      <c r="W13">
        <v>0.55000000000000004</v>
      </c>
      <c r="X13">
        <f t="shared" si="0"/>
        <v>7.2708333333333333E-2</v>
      </c>
    </row>
    <row r="14" spans="1:24" ht="15.75" x14ac:dyDescent="0.2">
      <c r="A14" s="7" t="s">
        <v>180</v>
      </c>
      <c r="B14" s="9" t="s">
        <v>181</v>
      </c>
      <c r="C14">
        <v>3</v>
      </c>
      <c r="E14" s="10" t="s">
        <v>180</v>
      </c>
      <c r="F14">
        <v>0.3</v>
      </c>
      <c r="G14">
        <v>0.4</v>
      </c>
      <c r="H14">
        <v>0.45</v>
      </c>
      <c r="I14">
        <v>0.45</v>
      </c>
      <c r="J14">
        <v>0.4</v>
      </c>
      <c r="K14">
        <v>0.5</v>
      </c>
      <c r="L14">
        <v>0.4</v>
      </c>
      <c r="M14">
        <v>0.35</v>
      </c>
      <c r="N14">
        <v>0.5</v>
      </c>
      <c r="O14">
        <v>0.5</v>
      </c>
      <c r="P14">
        <v>0.45</v>
      </c>
      <c r="Q14">
        <v>0.4</v>
      </c>
      <c r="R14">
        <v>0.5</v>
      </c>
      <c r="S14">
        <v>0.45</v>
      </c>
      <c r="T14">
        <v>0.35</v>
      </c>
      <c r="U14">
        <v>0.4</v>
      </c>
      <c r="V14">
        <v>0.4</v>
      </c>
      <c r="W14">
        <v>0.45</v>
      </c>
      <c r="X14">
        <f t="shared" si="0"/>
        <v>6.520833333333334E-2</v>
      </c>
    </row>
    <row r="15" spans="1:24" ht="15.75" x14ac:dyDescent="0.2">
      <c r="A15" s="7" t="s">
        <v>182</v>
      </c>
      <c r="B15" s="9" t="s">
        <v>183</v>
      </c>
      <c r="C15">
        <v>2</v>
      </c>
      <c r="E15" s="10" t="s">
        <v>182</v>
      </c>
      <c r="F15">
        <v>0.35</v>
      </c>
      <c r="G15">
        <v>0.45</v>
      </c>
      <c r="H15">
        <v>0.5</v>
      </c>
      <c r="I15">
        <v>0.5</v>
      </c>
      <c r="J15">
        <v>0.45</v>
      </c>
      <c r="K15">
        <v>0.55000000000000004</v>
      </c>
      <c r="L15">
        <v>0.45</v>
      </c>
      <c r="M15">
        <v>0.4</v>
      </c>
      <c r="N15">
        <v>0.55000000000000004</v>
      </c>
      <c r="O15">
        <v>0.55000000000000004</v>
      </c>
      <c r="P15">
        <v>0.5</v>
      </c>
      <c r="Q15">
        <v>0.45</v>
      </c>
      <c r="R15">
        <v>0.55000000000000004</v>
      </c>
      <c r="S15">
        <v>0.5</v>
      </c>
      <c r="T15">
        <v>0.4</v>
      </c>
      <c r="U15">
        <v>0.45</v>
      </c>
      <c r="V15">
        <v>0.45</v>
      </c>
      <c r="W15">
        <v>0.5</v>
      </c>
      <c r="X15">
        <f t="shared" si="0"/>
        <v>6.895833333333333E-2</v>
      </c>
    </row>
    <row r="16" spans="1:24" ht="15.75" x14ac:dyDescent="0.2">
      <c r="A16" s="7" t="s">
        <v>184</v>
      </c>
      <c r="B16" s="9" t="s">
        <v>63</v>
      </c>
      <c r="C16">
        <v>7</v>
      </c>
      <c r="E16" s="10" t="s">
        <v>184</v>
      </c>
      <c r="F16">
        <v>0.45</v>
      </c>
      <c r="G16">
        <v>0.55000000000000004</v>
      </c>
      <c r="H16">
        <v>0.6</v>
      </c>
      <c r="I16">
        <v>0.6</v>
      </c>
      <c r="J16">
        <v>0.55000000000000004</v>
      </c>
      <c r="K16">
        <v>0.65</v>
      </c>
      <c r="L16">
        <v>0.55000000000000004</v>
      </c>
      <c r="M16">
        <v>0.5</v>
      </c>
      <c r="N16">
        <v>0.65</v>
      </c>
      <c r="O16">
        <v>0.65</v>
      </c>
      <c r="P16">
        <v>0.6</v>
      </c>
      <c r="Q16">
        <v>0.55000000000000004</v>
      </c>
      <c r="R16">
        <v>0.65</v>
      </c>
      <c r="S16">
        <v>0.6</v>
      </c>
      <c r="T16">
        <v>0.5</v>
      </c>
      <c r="U16">
        <v>0.55000000000000004</v>
      </c>
      <c r="V16">
        <v>0.55000000000000004</v>
      </c>
      <c r="W16">
        <v>0.6</v>
      </c>
      <c r="X16">
        <f t="shared" si="0"/>
        <v>7.6458333333333336E-2</v>
      </c>
    </row>
    <row r="17" spans="1:24" ht="15.75" x14ac:dyDescent="0.2">
      <c r="A17" s="7" t="s">
        <v>185</v>
      </c>
      <c r="B17" s="8" t="s">
        <v>186</v>
      </c>
      <c r="C17">
        <v>4</v>
      </c>
      <c r="E17" s="10" t="s">
        <v>185</v>
      </c>
      <c r="F17">
        <v>0.4</v>
      </c>
      <c r="G17">
        <v>0.5</v>
      </c>
      <c r="H17">
        <v>0.55000000000000004</v>
      </c>
      <c r="I17">
        <v>0.55000000000000004</v>
      </c>
      <c r="J17">
        <v>0.5</v>
      </c>
      <c r="K17">
        <v>0.6</v>
      </c>
      <c r="L17">
        <v>0.5</v>
      </c>
      <c r="M17">
        <v>0.45</v>
      </c>
      <c r="N17">
        <v>0.6</v>
      </c>
      <c r="O17">
        <v>0.6</v>
      </c>
      <c r="P17">
        <v>0.55000000000000004</v>
      </c>
      <c r="Q17">
        <v>0.5</v>
      </c>
      <c r="R17">
        <v>0.6</v>
      </c>
      <c r="S17">
        <v>0.55000000000000004</v>
      </c>
      <c r="T17">
        <v>0.45</v>
      </c>
      <c r="U17">
        <v>0.5</v>
      </c>
      <c r="V17">
        <v>0.5</v>
      </c>
      <c r="W17">
        <v>0.55000000000000004</v>
      </c>
      <c r="X17">
        <f t="shared" si="0"/>
        <v>7.2708333333333333E-2</v>
      </c>
    </row>
    <row r="18" spans="1:24" ht="15.75" x14ac:dyDescent="0.2">
      <c r="A18" s="7" t="s">
        <v>187</v>
      </c>
      <c r="B18" s="9" t="s">
        <v>65</v>
      </c>
      <c r="C18">
        <v>5</v>
      </c>
      <c r="E18" s="10" t="s">
        <v>187</v>
      </c>
      <c r="F18">
        <v>0.4</v>
      </c>
      <c r="G18">
        <v>0.5</v>
      </c>
      <c r="H18">
        <v>0.55000000000000004</v>
      </c>
      <c r="I18">
        <v>0.55000000000000004</v>
      </c>
      <c r="J18">
        <v>0.5</v>
      </c>
      <c r="K18">
        <v>0.6</v>
      </c>
      <c r="L18">
        <v>0.5</v>
      </c>
      <c r="M18">
        <v>0.45</v>
      </c>
      <c r="N18">
        <v>0.6</v>
      </c>
      <c r="O18">
        <v>0.6</v>
      </c>
      <c r="P18">
        <v>0.55000000000000004</v>
      </c>
      <c r="Q18">
        <v>0.5</v>
      </c>
      <c r="R18">
        <v>0.6</v>
      </c>
      <c r="S18">
        <v>0.55000000000000004</v>
      </c>
      <c r="T18">
        <v>0.45</v>
      </c>
      <c r="U18">
        <v>0.5</v>
      </c>
      <c r="V18">
        <v>0.5</v>
      </c>
      <c r="W18">
        <v>0.55000000000000004</v>
      </c>
      <c r="X18">
        <f t="shared" si="0"/>
        <v>7.2708333333333333E-2</v>
      </c>
    </row>
    <row r="19" spans="1:24" ht="15.75" x14ac:dyDescent="0.2">
      <c r="A19" s="7" t="s">
        <v>188</v>
      </c>
      <c r="B19" s="8" t="s">
        <v>189</v>
      </c>
      <c r="C19">
        <v>3</v>
      </c>
      <c r="E19" s="10" t="s">
        <v>188</v>
      </c>
      <c r="F19">
        <v>0.35</v>
      </c>
      <c r="G19">
        <v>0.45</v>
      </c>
      <c r="H19">
        <v>0.5</v>
      </c>
      <c r="I19">
        <v>0.5</v>
      </c>
      <c r="J19">
        <v>0.45</v>
      </c>
      <c r="K19">
        <v>0.55000000000000004</v>
      </c>
      <c r="L19">
        <v>0.45</v>
      </c>
      <c r="M19">
        <v>0.4</v>
      </c>
      <c r="N19">
        <v>0.55000000000000004</v>
      </c>
      <c r="O19">
        <v>0.55000000000000004</v>
      </c>
      <c r="P19">
        <v>0.5</v>
      </c>
      <c r="Q19">
        <v>0.45</v>
      </c>
      <c r="R19">
        <v>0.55000000000000004</v>
      </c>
      <c r="S19">
        <v>0.5</v>
      </c>
      <c r="T19">
        <v>0.4</v>
      </c>
      <c r="U19">
        <v>0.45</v>
      </c>
      <c r="V19">
        <v>0.45</v>
      </c>
      <c r="W19">
        <v>0.5</v>
      </c>
      <c r="X19">
        <f t="shared" si="0"/>
        <v>6.895833333333333E-2</v>
      </c>
    </row>
    <row r="21" spans="1:24" x14ac:dyDescent="0.2">
      <c r="B21" s="11" t="s">
        <v>190</v>
      </c>
      <c r="C21" s="12" t="s">
        <v>174</v>
      </c>
      <c r="D21" s="12" t="s">
        <v>166</v>
      </c>
      <c r="E21" s="12" t="s">
        <v>172</v>
      </c>
      <c r="F21" s="12" t="s">
        <v>180</v>
      </c>
      <c r="G21" s="11"/>
      <c r="H21" s="11"/>
    </row>
    <row r="22" spans="1:24" ht="15" thickBot="1" x14ac:dyDescent="0.25">
      <c r="B22" s="11" t="s">
        <v>191</v>
      </c>
      <c r="C22" s="12" t="s">
        <v>161</v>
      </c>
      <c r="D22" s="12" t="s">
        <v>163</v>
      </c>
      <c r="E22" s="12" t="s">
        <v>176</v>
      </c>
      <c r="F22" s="12" t="s">
        <v>182</v>
      </c>
      <c r="G22" s="12" t="s">
        <v>188</v>
      </c>
      <c r="H22" s="11"/>
    </row>
    <row r="23" spans="1:24" ht="15.75" x14ac:dyDescent="0.2">
      <c r="B23" s="11" t="s">
        <v>192</v>
      </c>
      <c r="C23" s="12" t="s">
        <v>164</v>
      </c>
      <c r="D23" s="12" t="s">
        <v>168</v>
      </c>
      <c r="E23" s="12" t="s">
        <v>178</v>
      </c>
      <c r="F23" s="12" t="s">
        <v>185</v>
      </c>
      <c r="G23" s="12" t="s">
        <v>187</v>
      </c>
      <c r="H23" s="12" t="s">
        <v>160</v>
      </c>
      <c r="K23" s="16">
        <v>0.5</v>
      </c>
      <c r="L23" s="16" t="s">
        <v>219</v>
      </c>
    </row>
    <row r="24" spans="1:24" ht="15.75" x14ac:dyDescent="0.2">
      <c r="B24" s="11" t="s">
        <v>193</v>
      </c>
      <c r="C24" s="12" t="s">
        <v>170</v>
      </c>
      <c r="D24" s="12" t="s">
        <v>184</v>
      </c>
      <c r="E24" s="11"/>
      <c r="F24" s="11"/>
      <c r="G24" s="11"/>
      <c r="H24" s="11"/>
      <c r="K24" s="17">
        <v>0.6</v>
      </c>
      <c r="L24" s="17" t="s">
        <v>220</v>
      </c>
    </row>
    <row r="25" spans="1:24" ht="15.75" x14ac:dyDescent="0.2">
      <c r="B25" s="11" t="s">
        <v>194</v>
      </c>
      <c r="C25" s="12" t="s">
        <v>158</v>
      </c>
      <c r="D25" s="11"/>
      <c r="E25" s="11"/>
      <c r="F25" s="11"/>
      <c r="G25" s="11"/>
      <c r="H25" s="11"/>
      <c r="K25" s="17">
        <v>0.7</v>
      </c>
      <c r="L25" s="17" t="s">
        <v>221</v>
      </c>
    </row>
    <row r="26" spans="1:24" ht="15.75" x14ac:dyDescent="0.2">
      <c r="B26" s="11" t="s">
        <v>195</v>
      </c>
      <c r="C26" s="11"/>
      <c r="D26" s="11"/>
      <c r="E26" s="11"/>
      <c r="F26" s="11"/>
      <c r="G26" s="11"/>
      <c r="H26" s="11"/>
      <c r="K26" s="17">
        <v>0.8</v>
      </c>
      <c r="L26" s="17" t="s">
        <v>222</v>
      </c>
    </row>
    <row r="27" spans="1:24" ht="15.75" x14ac:dyDescent="0.2">
      <c r="B27" s="11" t="s">
        <v>196</v>
      </c>
      <c r="C27" s="11"/>
      <c r="D27" s="11"/>
      <c r="E27" s="11"/>
      <c r="F27" s="11"/>
      <c r="G27" s="11"/>
      <c r="H27" s="11"/>
      <c r="K27" s="17">
        <v>0.9</v>
      </c>
      <c r="L27" s="17" t="s">
        <v>223</v>
      </c>
    </row>
    <row r="28" spans="1:24" x14ac:dyDescent="0.2">
      <c r="B28" s="11" t="s">
        <v>197</v>
      </c>
      <c r="C28" s="11"/>
      <c r="D28" s="11"/>
      <c r="E28" s="11"/>
      <c r="F28" s="11"/>
      <c r="G28" s="11"/>
      <c r="H28" s="11"/>
    </row>
    <row r="29" spans="1:24" x14ac:dyDescent="0.2">
      <c r="B29" s="11" t="s">
        <v>198</v>
      </c>
      <c r="C29" s="11"/>
      <c r="D29" s="11"/>
      <c r="E29" s="11"/>
      <c r="F29" s="11"/>
      <c r="G29" s="11"/>
      <c r="H29" s="11"/>
    </row>
    <row r="30" spans="1:24" x14ac:dyDescent="0.2">
      <c r="B30" s="11" t="s">
        <v>199</v>
      </c>
      <c r="C30" s="11"/>
      <c r="D30" s="11"/>
      <c r="E30" s="11"/>
      <c r="F30" s="11"/>
      <c r="G30" s="11"/>
      <c r="H30" s="11"/>
    </row>
    <row r="35" spans="13:13" x14ac:dyDescent="0.2">
      <c r="M35" t="s">
        <v>224</v>
      </c>
    </row>
  </sheetData>
  <phoneticPr fontId="1" type="noConversion"/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B8F64-6BE7-4862-A7B9-A37CD9DA4ECD}">
  <dimension ref="A1:T58"/>
  <sheetViews>
    <sheetView workbookViewId="0">
      <selection activeCell="W23" sqref="W23"/>
    </sheetView>
  </sheetViews>
  <sheetFormatPr defaultRowHeight="14.25" x14ac:dyDescent="0.2"/>
  <sheetData>
    <row r="1" spans="1:20" x14ac:dyDescent="0.2">
      <c r="B1" s="10" t="s">
        <v>158</v>
      </c>
      <c r="C1" s="10" t="s">
        <v>160</v>
      </c>
      <c r="D1" s="10" t="s">
        <v>161</v>
      </c>
      <c r="E1" s="10" t="s">
        <v>163</v>
      </c>
      <c r="F1" s="10" t="s">
        <v>164</v>
      </c>
      <c r="G1" s="10" t="s">
        <v>166</v>
      </c>
      <c r="H1" s="10" t="s">
        <v>168</v>
      </c>
      <c r="I1" s="10" t="s">
        <v>170</v>
      </c>
      <c r="J1" s="10" t="s">
        <v>172</v>
      </c>
      <c r="K1" s="10" t="s">
        <v>174</v>
      </c>
      <c r="L1" s="10" t="s">
        <v>176</v>
      </c>
      <c r="M1" s="10" t="s">
        <v>178</v>
      </c>
      <c r="N1" s="10" t="s">
        <v>180</v>
      </c>
      <c r="O1" s="10" t="s">
        <v>182</v>
      </c>
      <c r="P1" s="10" t="s">
        <v>184</v>
      </c>
      <c r="Q1" s="10" t="s">
        <v>185</v>
      </c>
      <c r="R1" s="10" t="s">
        <v>187</v>
      </c>
      <c r="S1" s="10" t="s">
        <v>188</v>
      </c>
      <c r="T1" s="10" t="s">
        <v>200</v>
      </c>
    </row>
    <row r="2" spans="1:20" x14ac:dyDescent="0.2">
      <c r="A2" s="10" t="s">
        <v>158</v>
      </c>
      <c r="B2">
        <v>0.5</v>
      </c>
      <c r="C2">
        <v>0.6</v>
      </c>
      <c r="D2">
        <v>0.65</v>
      </c>
      <c r="E2">
        <v>0.65</v>
      </c>
      <c r="F2">
        <v>0.6</v>
      </c>
      <c r="G2">
        <v>0.7</v>
      </c>
      <c r="H2">
        <v>0.6</v>
      </c>
      <c r="I2">
        <v>0.55000000000000004</v>
      </c>
      <c r="J2">
        <v>0.7</v>
      </c>
      <c r="K2">
        <v>0.7</v>
      </c>
      <c r="L2">
        <v>0.65</v>
      </c>
      <c r="M2">
        <v>0.6</v>
      </c>
      <c r="N2">
        <v>0.7</v>
      </c>
      <c r="O2">
        <v>0.65</v>
      </c>
      <c r="P2">
        <v>0.55000000000000004</v>
      </c>
      <c r="Q2">
        <v>0.6</v>
      </c>
      <c r="R2">
        <v>0.6</v>
      </c>
      <c r="S2">
        <v>0.65</v>
      </c>
      <c r="T2">
        <f>(SUM(B2:S2)+8)/(16*15)</f>
        <v>8.020833333333334E-2</v>
      </c>
    </row>
    <row r="3" spans="1:20" x14ac:dyDescent="0.2">
      <c r="A3" s="10" t="s">
        <v>160</v>
      </c>
      <c r="B3">
        <v>0.4</v>
      </c>
      <c r="C3">
        <v>0.5</v>
      </c>
      <c r="D3">
        <v>0.55000000000000004</v>
      </c>
      <c r="E3">
        <v>0.55000000000000004</v>
      </c>
      <c r="F3">
        <v>0.5</v>
      </c>
      <c r="G3">
        <v>0.6</v>
      </c>
      <c r="H3">
        <v>0.5</v>
      </c>
      <c r="I3">
        <v>0.45</v>
      </c>
      <c r="J3">
        <v>0.6</v>
      </c>
      <c r="K3">
        <v>0.6</v>
      </c>
      <c r="L3">
        <v>0.55000000000000004</v>
      </c>
      <c r="M3">
        <v>0.5</v>
      </c>
      <c r="N3">
        <v>0.6</v>
      </c>
      <c r="O3">
        <v>0.55000000000000004</v>
      </c>
      <c r="P3">
        <v>0.45</v>
      </c>
      <c r="Q3">
        <v>0.5</v>
      </c>
      <c r="R3">
        <v>0.5</v>
      </c>
      <c r="S3">
        <v>0.55000000000000004</v>
      </c>
      <c r="T3">
        <f t="shared" ref="T3:T19" si="0">(SUM(B3:S3)+8)/(16*15)</f>
        <v>7.2708333333333333E-2</v>
      </c>
    </row>
    <row r="4" spans="1:20" x14ac:dyDescent="0.2">
      <c r="A4" s="10" t="s">
        <v>161</v>
      </c>
      <c r="B4">
        <v>0.35</v>
      </c>
      <c r="C4">
        <v>0.45</v>
      </c>
      <c r="D4">
        <v>0.5</v>
      </c>
      <c r="E4">
        <v>0.5</v>
      </c>
      <c r="F4">
        <v>0.45</v>
      </c>
      <c r="G4">
        <v>0.55000000000000004</v>
      </c>
      <c r="H4">
        <v>0.45</v>
      </c>
      <c r="I4">
        <v>0.4</v>
      </c>
      <c r="J4">
        <v>0.55000000000000004</v>
      </c>
      <c r="K4">
        <v>0.55000000000000004</v>
      </c>
      <c r="L4">
        <v>0.5</v>
      </c>
      <c r="M4">
        <v>0.45</v>
      </c>
      <c r="N4">
        <v>0.55000000000000004</v>
      </c>
      <c r="O4">
        <v>0.5</v>
      </c>
      <c r="P4">
        <v>0.4</v>
      </c>
      <c r="Q4">
        <v>0.45</v>
      </c>
      <c r="R4">
        <v>0.45</v>
      </c>
      <c r="S4">
        <v>0.5</v>
      </c>
      <c r="T4">
        <f t="shared" si="0"/>
        <v>6.895833333333333E-2</v>
      </c>
    </row>
    <row r="5" spans="1:20" x14ac:dyDescent="0.2">
      <c r="A5" s="10" t="s">
        <v>163</v>
      </c>
      <c r="B5">
        <v>0.35</v>
      </c>
      <c r="C5">
        <v>0.45</v>
      </c>
      <c r="D5">
        <v>0.5</v>
      </c>
      <c r="E5">
        <v>0.5</v>
      </c>
      <c r="F5">
        <v>0.45</v>
      </c>
      <c r="G5">
        <v>0.55000000000000004</v>
      </c>
      <c r="H5">
        <v>0.45</v>
      </c>
      <c r="I5">
        <v>0.4</v>
      </c>
      <c r="J5">
        <v>0.55000000000000004</v>
      </c>
      <c r="K5">
        <v>0.55000000000000004</v>
      </c>
      <c r="L5">
        <v>0.5</v>
      </c>
      <c r="M5">
        <v>0.45</v>
      </c>
      <c r="N5">
        <v>0.55000000000000004</v>
      </c>
      <c r="O5">
        <v>0.5</v>
      </c>
      <c r="P5">
        <v>0.4</v>
      </c>
      <c r="Q5">
        <v>0.45</v>
      </c>
      <c r="R5">
        <v>0.45</v>
      </c>
      <c r="S5">
        <v>0.5</v>
      </c>
      <c r="T5">
        <f t="shared" si="0"/>
        <v>6.895833333333333E-2</v>
      </c>
    </row>
    <row r="6" spans="1:20" x14ac:dyDescent="0.2">
      <c r="A6" s="10" t="s">
        <v>164</v>
      </c>
      <c r="B6">
        <v>0.4</v>
      </c>
      <c r="C6">
        <v>0.5</v>
      </c>
      <c r="D6">
        <v>0.55000000000000004</v>
      </c>
      <c r="E6">
        <v>0.55000000000000004</v>
      </c>
      <c r="F6">
        <v>0.5</v>
      </c>
      <c r="G6">
        <v>0.6</v>
      </c>
      <c r="H6">
        <v>0.5</v>
      </c>
      <c r="I6">
        <v>0.45</v>
      </c>
      <c r="J6">
        <v>0.6</v>
      </c>
      <c r="K6">
        <v>0.6</v>
      </c>
      <c r="L6">
        <v>0.55000000000000004</v>
      </c>
      <c r="M6">
        <v>0.5</v>
      </c>
      <c r="N6">
        <v>0.6</v>
      </c>
      <c r="O6">
        <v>0.55000000000000004</v>
      </c>
      <c r="P6">
        <v>0.45</v>
      </c>
      <c r="Q6">
        <v>0.5</v>
      </c>
      <c r="R6">
        <v>0.5</v>
      </c>
      <c r="S6">
        <v>0.55000000000000004</v>
      </c>
      <c r="T6">
        <f t="shared" si="0"/>
        <v>7.2708333333333333E-2</v>
      </c>
    </row>
    <row r="7" spans="1:20" x14ac:dyDescent="0.2">
      <c r="A7" s="10" t="s">
        <v>166</v>
      </c>
      <c r="B7">
        <v>0.3</v>
      </c>
      <c r="C7">
        <v>0.4</v>
      </c>
      <c r="D7">
        <v>0.45</v>
      </c>
      <c r="E7">
        <v>0.45</v>
      </c>
      <c r="F7">
        <v>0.4</v>
      </c>
      <c r="G7">
        <v>0.5</v>
      </c>
      <c r="H7">
        <v>0.4</v>
      </c>
      <c r="I7">
        <v>0.35</v>
      </c>
      <c r="J7">
        <v>0.5</v>
      </c>
      <c r="K7">
        <v>0.5</v>
      </c>
      <c r="L7">
        <v>0.45</v>
      </c>
      <c r="M7">
        <v>0.4</v>
      </c>
      <c r="N7">
        <v>0.5</v>
      </c>
      <c r="O7">
        <v>0.45</v>
      </c>
      <c r="P7">
        <v>0.35</v>
      </c>
      <c r="Q7">
        <v>0.4</v>
      </c>
      <c r="R7">
        <v>0.4</v>
      </c>
      <c r="S7">
        <v>0.45</v>
      </c>
      <c r="T7">
        <f t="shared" si="0"/>
        <v>6.520833333333334E-2</v>
      </c>
    </row>
    <row r="8" spans="1:20" x14ac:dyDescent="0.2">
      <c r="A8" s="10" t="s">
        <v>168</v>
      </c>
      <c r="B8">
        <v>0.4</v>
      </c>
      <c r="C8">
        <v>0.5</v>
      </c>
      <c r="D8">
        <v>0.55000000000000004</v>
      </c>
      <c r="E8">
        <v>0.55000000000000004</v>
      </c>
      <c r="F8">
        <v>0.5</v>
      </c>
      <c r="G8">
        <v>0.6</v>
      </c>
      <c r="H8">
        <v>0.5</v>
      </c>
      <c r="I8">
        <v>0.45</v>
      </c>
      <c r="J8">
        <v>0.6</v>
      </c>
      <c r="K8">
        <v>0.6</v>
      </c>
      <c r="L8">
        <v>0.55000000000000004</v>
      </c>
      <c r="M8">
        <v>0.5</v>
      </c>
      <c r="N8">
        <v>0.6</v>
      </c>
      <c r="O8">
        <v>0.55000000000000004</v>
      </c>
      <c r="P8">
        <v>0.45</v>
      </c>
      <c r="Q8">
        <v>0.5</v>
      </c>
      <c r="R8">
        <v>0.5</v>
      </c>
      <c r="S8">
        <v>0.55000000000000004</v>
      </c>
      <c r="T8">
        <f t="shared" si="0"/>
        <v>7.2708333333333333E-2</v>
      </c>
    </row>
    <row r="9" spans="1:20" x14ac:dyDescent="0.2">
      <c r="A9" s="10" t="s">
        <v>170</v>
      </c>
      <c r="B9">
        <v>0.45</v>
      </c>
      <c r="C9">
        <v>0.55000000000000004</v>
      </c>
      <c r="D9">
        <v>0.6</v>
      </c>
      <c r="E9">
        <v>0.6</v>
      </c>
      <c r="F9">
        <v>0.55000000000000004</v>
      </c>
      <c r="G9">
        <v>0.65</v>
      </c>
      <c r="H9">
        <v>0.55000000000000004</v>
      </c>
      <c r="I9">
        <v>0.5</v>
      </c>
      <c r="J9">
        <v>0.65</v>
      </c>
      <c r="K9">
        <v>0.65</v>
      </c>
      <c r="L9">
        <v>0.6</v>
      </c>
      <c r="M9">
        <v>0.55000000000000004</v>
      </c>
      <c r="N9">
        <v>0.65</v>
      </c>
      <c r="O9">
        <v>0.6</v>
      </c>
      <c r="P9">
        <v>0.5</v>
      </c>
      <c r="Q9">
        <v>0.55000000000000004</v>
      </c>
      <c r="R9">
        <v>0.55000000000000004</v>
      </c>
      <c r="S9">
        <v>0.6</v>
      </c>
      <c r="T9">
        <f t="shared" si="0"/>
        <v>7.6458333333333336E-2</v>
      </c>
    </row>
    <row r="10" spans="1:20" x14ac:dyDescent="0.2">
      <c r="A10" s="10" t="s">
        <v>172</v>
      </c>
      <c r="B10">
        <v>0.3</v>
      </c>
      <c r="C10">
        <v>0.4</v>
      </c>
      <c r="D10">
        <v>0.45</v>
      </c>
      <c r="E10">
        <v>0.45</v>
      </c>
      <c r="F10">
        <v>0.4</v>
      </c>
      <c r="G10">
        <v>0.5</v>
      </c>
      <c r="H10">
        <v>0.4</v>
      </c>
      <c r="I10">
        <v>0.35</v>
      </c>
      <c r="J10">
        <v>0.5</v>
      </c>
      <c r="K10">
        <v>0.5</v>
      </c>
      <c r="L10">
        <v>0.45</v>
      </c>
      <c r="M10">
        <v>0.4</v>
      </c>
      <c r="N10">
        <v>0.5</v>
      </c>
      <c r="O10">
        <v>0.45</v>
      </c>
      <c r="P10">
        <v>0.35</v>
      </c>
      <c r="Q10">
        <v>0.4</v>
      </c>
      <c r="R10">
        <v>0.4</v>
      </c>
      <c r="S10">
        <v>0.45</v>
      </c>
      <c r="T10">
        <f t="shared" si="0"/>
        <v>6.520833333333334E-2</v>
      </c>
    </row>
    <row r="11" spans="1:20" x14ac:dyDescent="0.2">
      <c r="A11" s="10" t="s">
        <v>174</v>
      </c>
      <c r="B11">
        <v>0.3</v>
      </c>
      <c r="C11">
        <v>0.4</v>
      </c>
      <c r="D11">
        <v>0.45</v>
      </c>
      <c r="E11">
        <v>0.45</v>
      </c>
      <c r="F11">
        <v>0.4</v>
      </c>
      <c r="G11">
        <v>0.5</v>
      </c>
      <c r="H11">
        <v>0.4</v>
      </c>
      <c r="I11">
        <v>0.35</v>
      </c>
      <c r="J11">
        <v>0.5</v>
      </c>
      <c r="K11">
        <v>0.5</v>
      </c>
      <c r="L11">
        <v>0.45</v>
      </c>
      <c r="M11">
        <v>0.4</v>
      </c>
      <c r="N11">
        <v>0.5</v>
      </c>
      <c r="O11">
        <v>0.45</v>
      </c>
      <c r="P11">
        <v>0.35</v>
      </c>
      <c r="Q11">
        <v>0.4</v>
      </c>
      <c r="R11">
        <v>0.4</v>
      </c>
      <c r="S11">
        <v>0.45</v>
      </c>
      <c r="T11">
        <f t="shared" si="0"/>
        <v>6.520833333333334E-2</v>
      </c>
    </row>
    <row r="12" spans="1:20" x14ac:dyDescent="0.2">
      <c r="A12" s="10" t="s">
        <v>176</v>
      </c>
      <c r="B12">
        <v>0.35</v>
      </c>
      <c r="C12">
        <v>0.45</v>
      </c>
      <c r="D12">
        <v>0.5</v>
      </c>
      <c r="E12">
        <v>0.5</v>
      </c>
      <c r="F12">
        <v>0.45</v>
      </c>
      <c r="G12">
        <v>0.55000000000000004</v>
      </c>
      <c r="H12">
        <v>0.45</v>
      </c>
      <c r="I12">
        <v>0.4</v>
      </c>
      <c r="J12">
        <v>0.55000000000000004</v>
      </c>
      <c r="K12">
        <v>0.55000000000000004</v>
      </c>
      <c r="L12">
        <v>0.5</v>
      </c>
      <c r="M12">
        <v>0.45</v>
      </c>
      <c r="N12">
        <v>0.55000000000000004</v>
      </c>
      <c r="O12">
        <v>0.5</v>
      </c>
      <c r="P12">
        <v>0.4</v>
      </c>
      <c r="Q12">
        <v>0.45</v>
      </c>
      <c r="R12">
        <v>0.45</v>
      </c>
      <c r="S12">
        <v>0.5</v>
      </c>
      <c r="T12">
        <f t="shared" si="0"/>
        <v>6.895833333333333E-2</v>
      </c>
    </row>
    <row r="13" spans="1:20" x14ac:dyDescent="0.2">
      <c r="A13" s="10" t="s">
        <v>178</v>
      </c>
      <c r="B13">
        <v>0.4</v>
      </c>
      <c r="C13">
        <v>0.5</v>
      </c>
      <c r="D13">
        <v>0.55000000000000004</v>
      </c>
      <c r="E13">
        <v>0.55000000000000004</v>
      </c>
      <c r="F13">
        <v>0.5</v>
      </c>
      <c r="G13">
        <v>0.6</v>
      </c>
      <c r="H13">
        <v>0.5</v>
      </c>
      <c r="I13">
        <v>0.45</v>
      </c>
      <c r="J13">
        <v>0.6</v>
      </c>
      <c r="K13">
        <v>0.6</v>
      </c>
      <c r="L13">
        <v>0.55000000000000004</v>
      </c>
      <c r="M13">
        <v>0.5</v>
      </c>
      <c r="N13">
        <v>0.6</v>
      </c>
      <c r="O13">
        <v>0.55000000000000004</v>
      </c>
      <c r="P13">
        <v>0.45</v>
      </c>
      <c r="Q13">
        <v>0.5</v>
      </c>
      <c r="R13">
        <v>0.5</v>
      </c>
      <c r="S13">
        <v>0.55000000000000004</v>
      </c>
      <c r="T13">
        <f t="shared" si="0"/>
        <v>7.2708333333333333E-2</v>
      </c>
    </row>
    <row r="14" spans="1:20" x14ac:dyDescent="0.2">
      <c r="A14" s="10" t="s">
        <v>180</v>
      </c>
      <c r="B14">
        <v>0.3</v>
      </c>
      <c r="C14">
        <v>0.4</v>
      </c>
      <c r="D14">
        <v>0.45</v>
      </c>
      <c r="E14">
        <v>0.45</v>
      </c>
      <c r="F14">
        <v>0.4</v>
      </c>
      <c r="G14">
        <v>0.5</v>
      </c>
      <c r="H14">
        <v>0.4</v>
      </c>
      <c r="I14">
        <v>0.35</v>
      </c>
      <c r="J14">
        <v>0.5</v>
      </c>
      <c r="K14">
        <v>0.5</v>
      </c>
      <c r="L14">
        <v>0.45</v>
      </c>
      <c r="M14">
        <v>0.4</v>
      </c>
      <c r="N14">
        <v>0.5</v>
      </c>
      <c r="O14">
        <v>0.45</v>
      </c>
      <c r="P14">
        <v>0.35</v>
      </c>
      <c r="Q14">
        <v>0.4</v>
      </c>
      <c r="R14">
        <v>0.4</v>
      </c>
      <c r="S14">
        <v>0.45</v>
      </c>
      <c r="T14">
        <f t="shared" si="0"/>
        <v>6.520833333333334E-2</v>
      </c>
    </row>
    <row r="15" spans="1:20" x14ac:dyDescent="0.2">
      <c r="A15" s="10" t="s">
        <v>182</v>
      </c>
      <c r="B15">
        <v>0.35</v>
      </c>
      <c r="C15">
        <v>0.45</v>
      </c>
      <c r="D15">
        <v>0.5</v>
      </c>
      <c r="E15">
        <v>0.5</v>
      </c>
      <c r="F15">
        <v>0.45</v>
      </c>
      <c r="G15">
        <v>0.55000000000000004</v>
      </c>
      <c r="H15">
        <v>0.45</v>
      </c>
      <c r="I15">
        <v>0.4</v>
      </c>
      <c r="J15">
        <v>0.55000000000000004</v>
      </c>
      <c r="K15">
        <v>0.55000000000000004</v>
      </c>
      <c r="L15">
        <v>0.5</v>
      </c>
      <c r="M15">
        <v>0.45</v>
      </c>
      <c r="N15">
        <v>0.55000000000000004</v>
      </c>
      <c r="O15">
        <v>0.5</v>
      </c>
      <c r="P15">
        <v>0.4</v>
      </c>
      <c r="Q15">
        <v>0.45</v>
      </c>
      <c r="R15">
        <v>0.45</v>
      </c>
      <c r="S15">
        <v>0.5</v>
      </c>
      <c r="T15">
        <f t="shared" si="0"/>
        <v>6.895833333333333E-2</v>
      </c>
    </row>
    <row r="16" spans="1:20" x14ac:dyDescent="0.2">
      <c r="A16" s="10" t="s">
        <v>184</v>
      </c>
      <c r="B16">
        <v>0.45</v>
      </c>
      <c r="C16">
        <v>0.55000000000000004</v>
      </c>
      <c r="D16">
        <v>0.6</v>
      </c>
      <c r="E16">
        <v>0.6</v>
      </c>
      <c r="F16">
        <v>0.55000000000000004</v>
      </c>
      <c r="G16">
        <v>0.65</v>
      </c>
      <c r="H16">
        <v>0.55000000000000004</v>
      </c>
      <c r="I16">
        <v>0.5</v>
      </c>
      <c r="J16">
        <v>0.65</v>
      </c>
      <c r="K16">
        <v>0.65</v>
      </c>
      <c r="L16">
        <v>0.6</v>
      </c>
      <c r="M16">
        <v>0.55000000000000004</v>
      </c>
      <c r="N16">
        <v>0.65</v>
      </c>
      <c r="O16">
        <v>0.6</v>
      </c>
      <c r="P16">
        <v>0.5</v>
      </c>
      <c r="Q16">
        <v>0.55000000000000004</v>
      </c>
      <c r="R16">
        <v>0.55000000000000004</v>
      </c>
      <c r="S16">
        <v>0.6</v>
      </c>
      <c r="T16">
        <f t="shared" si="0"/>
        <v>7.6458333333333336E-2</v>
      </c>
    </row>
    <row r="17" spans="1:20" x14ac:dyDescent="0.2">
      <c r="A17" s="10" t="s">
        <v>185</v>
      </c>
      <c r="B17">
        <v>0.4</v>
      </c>
      <c r="C17">
        <v>0.5</v>
      </c>
      <c r="D17">
        <v>0.55000000000000004</v>
      </c>
      <c r="E17">
        <v>0.55000000000000004</v>
      </c>
      <c r="F17">
        <v>0.5</v>
      </c>
      <c r="G17">
        <v>0.6</v>
      </c>
      <c r="H17">
        <v>0.5</v>
      </c>
      <c r="I17">
        <v>0.45</v>
      </c>
      <c r="J17">
        <v>0.6</v>
      </c>
      <c r="K17">
        <v>0.6</v>
      </c>
      <c r="L17">
        <v>0.55000000000000004</v>
      </c>
      <c r="M17">
        <v>0.5</v>
      </c>
      <c r="N17">
        <v>0.6</v>
      </c>
      <c r="O17">
        <v>0.55000000000000004</v>
      </c>
      <c r="P17">
        <v>0.45</v>
      </c>
      <c r="Q17">
        <v>0.5</v>
      </c>
      <c r="R17">
        <v>0.5</v>
      </c>
      <c r="S17">
        <v>0.55000000000000004</v>
      </c>
      <c r="T17">
        <f t="shared" si="0"/>
        <v>7.2708333333333333E-2</v>
      </c>
    </row>
    <row r="18" spans="1:20" x14ac:dyDescent="0.2">
      <c r="A18" s="10" t="s">
        <v>187</v>
      </c>
      <c r="B18">
        <v>0.4</v>
      </c>
      <c r="C18">
        <v>0.5</v>
      </c>
      <c r="D18">
        <v>0.55000000000000004</v>
      </c>
      <c r="E18">
        <v>0.55000000000000004</v>
      </c>
      <c r="F18">
        <v>0.5</v>
      </c>
      <c r="G18">
        <v>0.6</v>
      </c>
      <c r="H18">
        <v>0.5</v>
      </c>
      <c r="I18">
        <v>0.45</v>
      </c>
      <c r="J18">
        <v>0.6</v>
      </c>
      <c r="K18">
        <v>0.6</v>
      </c>
      <c r="L18">
        <v>0.55000000000000004</v>
      </c>
      <c r="M18">
        <v>0.5</v>
      </c>
      <c r="N18">
        <v>0.6</v>
      </c>
      <c r="O18">
        <v>0.55000000000000004</v>
      </c>
      <c r="P18">
        <v>0.45</v>
      </c>
      <c r="Q18">
        <v>0.5</v>
      </c>
      <c r="R18">
        <v>0.5</v>
      </c>
      <c r="S18">
        <v>0.55000000000000004</v>
      </c>
      <c r="T18">
        <f t="shared" si="0"/>
        <v>7.2708333333333333E-2</v>
      </c>
    </row>
    <row r="19" spans="1:20" x14ac:dyDescent="0.2">
      <c r="A19" s="10" t="s">
        <v>188</v>
      </c>
      <c r="B19">
        <v>0.35</v>
      </c>
      <c r="C19">
        <v>0.45</v>
      </c>
      <c r="D19">
        <v>0.5</v>
      </c>
      <c r="E19">
        <v>0.5</v>
      </c>
      <c r="F19">
        <v>0.45</v>
      </c>
      <c r="G19">
        <v>0.55000000000000004</v>
      </c>
      <c r="H19">
        <v>0.45</v>
      </c>
      <c r="I19">
        <v>0.4</v>
      </c>
      <c r="J19">
        <v>0.55000000000000004</v>
      </c>
      <c r="K19">
        <v>0.55000000000000004</v>
      </c>
      <c r="L19">
        <v>0.5</v>
      </c>
      <c r="M19">
        <v>0.45</v>
      </c>
      <c r="N19">
        <v>0.55000000000000004</v>
      </c>
      <c r="O19">
        <v>0.5</v>
      </c>
      <c r="P19">
        <v>0.4</v>
      </c>
      <c r="Q19">
        <v>0.45</v>
      </c>
      <c r="R19">
        <v>0.45</v>
      </c>
      <c r="S19">
        <v>0.5</v>
      </c>
      <c r="T19">
        <f t="shared" si="0"/>
        <v>6.895833333333333E-2</v>
      </c>
    </row>
    <row r="20" spans="1:20" x14ac:dyDescent="0.2">
      <c r="A20" s="13" t="s">
        <v>200</v>
      </c>
      <c r="B20" s="14" t="s">
        <v>201</v>
      </c>
      <c r="C20" s="14" t="s">
        <v>202</v>
      </c>
      <c r="D20" s="14" t="s">
        <v>203</v>
      </c>
      <c r="E20" s="14" t="s">
        <v>204</v>
      </c>
      <c r="F20" s="14" t="s">
        <v>205</v>
      </c>
      <c r="G20" s="14" t="s">
        <v>206</v>
      </c>
      <c r="H20" s="14" t="s">
        <v>207</v>
      </c>
      <c r="I20" s="14" t="s">
        <v>208</v>
      </c>
      <c r="J20" s="14" t="s">
        <v>209</v>
      </c>
      <c r="K20" s="14" t="s">
        <v>210</v>
      </c>
      <c r="L20" s="14" t="s">
        <v>211</v>
      </c>
      <c r="M20" s="14" t="s">
        <v>212</v>
      </c>
      <c r="N20" s="14" t="s">
        <v>213</v>
      </c>
      <c r="O20" s="14" t="s">
        <v>214</v>
      </c>
      <c r="P20" s="14" t="s">
        <v>215</v>
      </c>
      <c r="Q20" s="14" t="s">
        <v>216</v>
      </c>
      <c r="R20" s="14" t="s">
        <v>217</v>
      </c>
      <c r="S20" s="14" t="s">
        <v>218</v>
      </c>
    </row>
    <row r="21" spans="1:20" x14ac:dyDescent="0.2">
      <c r="A21" s="13" t="s">
        <v>201</v>
      </c>
      <c r="B21">
        <f>ROUND(0.080208/(0.080208+B39),3)</f>
        <v>0.5</v>
      </c>
      <c r="C21">
        <f t="shared" ref="C21:S21" si="1">ROUND(0.080208/(0.080208+C39),3)</f>
        <v>0.52500000000000002</v>
      </c>
      <c r="D21">
        <f t="shared" si="1"/>
        <v>0.53800000000000003</v>
      </c>
      <c r="E21">
        <f t="shared" si="1"/>
        <v>0.53800000000000003</v>
      </c>
      <c r="F21">
        <f t="shared" si="1"/>
        <v>0.52500000000000002</v>
      </c>
      <c r="G21">
        <f t="shared" si="1"/>
        <v>0.55200000000000005</v>
      </c>
      <c r="H21">
        <f t="shared" si="1"/>
        <v>0.52500000000000002</v>
      </c>
      <c r="I21">
        <f t="shared" si="1"/>
        <v>0.51200000000000001</v>
      </c>
      <c r="J21">
        <f t="shared" si="1"/>
        <v>0.55200000000000005</v>
      </c>
      <c r="K21">
        <f t="shared" si="1"/>
        <v>0.55200000000000005</v>
      </c>
      <c r="L21">
        <f t="shared" si="1"/>
        <v>0.53800000000000003</v>
      </c>
      <c r="M21">
        <f t="shared" si="1"/>
        <v>0.53900000000000003</v>
      </c>
      <c r="N21">
        <f t="shared" si="1"/>
        <v>0.52500000000000002</v>
      </c>
      <c r="O21">
        <f t="shared" si="1"/>
        <v>0.53800000000000003</v>
      </c>
      <c r="P21">
        <f t="shared" si="1"/>
        <v>0.51200000000000001</v>
      </c>
      <c r="Q21">
        <f t="shared" si="1"/>
        <v>0.52500000000000002</v>
      </c>
      <c r="R21">
        <f t="shared" si="1"/>
        <v>0.52500000000000002</v>
      </c>
      <c r="S21">
        <f t="shared" si="1"/>
        <v>0.53800000000000003</v>
      </c>
      <c r="T21">
        <v>8.020833333333334E-2</v>
      </c>
    </row>
    <row r="22" spans="1:20" x14ac:dyDescent="0.2">
      <c r="A22" s="13" t="s">
        <v>202</v>
      </c>
      <c r="B22">
        <f>ROUND(0.072708/(0.072708+B39),3)</f>
        <v>0.47499999999999998</v>
      </c>
      <c r="C22">
        <f t="shared" ref="C22:S22" si="2">ROUND(0.072708/(0.072708+C39),3)</f>
        <v>0.5</v>
      </c>
      <c r="D22">
        <f t="shared" si="2"/>
        <v>0.51300000000000001</v>
      </c>
      <c r="E22">
        <f t="shared" si="2"/>
        <v>0.51300000000000001</v>
      </c>
      <c r="F22">
        <f t="shared" si="2"/>
        <v>0.5</v>
      </c>
      <c r="G22">
        <f t="shared" si="2"/>
        <v>0.52700000000000002</v>
      </c>
      <c r="H22">
        <f t="shared" si="2"/>
        <v>0.5</v>
      </c>
      <c r="I22">
        <f t="shared" si="2"/>
        <v>0.48699999999999999</v>
      </c>
      <c r="J22">
        <f t="shared" si="2"/>
        <v>0.52700000000000002</v>
      </c>
      <c r="K22">
        <f t="shared" si="2"/>
        <v>0.52700000000000002</v>
      </c>
      <c r="L22">
        <f t="shared" si="2"/>
        <v>0.51300000000000001</v>
      </c>
      <c r="M22">
        <f t="shared" si="2"/>
        <v>0.51500000000000001</v>
      </c>
      <c r="N22">
        <f t="shared" si="2"/>
        <v>0.5</v>
      </c>
      <c r="O22">
        <f t="shared" si="2"/>
        <v>0.51300000000000001</v>
      </c>
      <c r="P22">
        <f t="shared" si="2"/>
        <v>0.48699999999999999</v>
      </c>
      <c r="Q22">
        <f t="shared" si="2"/>
        <v>0.5</v>
      </c>
      <c r="R22">
        <f t="shared" si="2"/>
        <v>0.5</v>
      </c>
      <c r="S22">
        <f t="shared" si="2"/>
        <v>0.51300000000000001</v>
      </c>
      <c r="T22">
        <v>7.2708333333333333E-2</v>
      </c>
    </row>
    <row r="23" spans="1:20" x14ac:dyDescent="0.2">
      <c r="A23" s="13" t="s">
        <v>203</v>
      </c>
      <c r="B23">
        <f>ROUND(0.068958/(0.068958+B39),3)</f>
        <v>0.46200000000000002</v>
      </c>
      <c r="C23">
        <f t="shared" ref="C23:S23" si="3">ROUND(0.068958/(0.068958+C39),3)</f>
        <v>0.48699999999999999</v>
      </c>
      <c r="D23">
        <f t="shared" si="3"/>
        <v>0.5</v>
      </c>
      <c r="E23">
        <f t="shared" si="3"/>
        <v>0.5</v>
      </c>
      <c r="F23">
        <f t="shared" si="3"/>
        <v>0.48699999999999999</v>
      </c>
      <c r="G23">
        <f t="shared" si="3"/>
        <v>0.51400000000000001</v>
      </c>
      <c r="H23">
        <f t="shared" si="3"/>
        <v>0.48699999999999999</v>
      </c>
      <c r="I23">
        <f t="shared" si="3"/>
        <v>0.47399999999999998</v>
      </c>
      <c r="J23">
        <f t="shared" si="3"/>
        <v>0.51400000000000001</v>
      </c>
      <c r="K23">
        <f t="shared" si="3"/>
        <v>0.51400000000000001</v>
      </c>
      <c r="L23">
        <f t="shared" si="3"/>
        <v>0.5</v>
      </c>
      <c r="M23">
        <f t="shared" si="3"/>
        <v>0.502</v>
      </c>
      <c r="N23">
        <f t="shared" si="3"/>
        <v>0.48699999999999999</v>
      </c>
      <c r="O23">
        <f t="shared" si="3"/>
        <v>0.5</v>
      </c>
      <c r="P23">
        <f t="shared" si="3"/>
        <v>0.47399999999999998</v>
      </c>
      <c r="Q23">
        <f t="shared" si="3"/>
        <v>0.48699999999999999</v>
      </c>
      <c r="R23">
        <f t="shared" si="3"/>
        <v>0.48699999999999999</v>
      </c>
      <c r="S23">
        <f t="shared" si="3"/>
        <v>0.5</v>
      </c>
      <c r="T23">
        <v>6.8958333333333302E-2</v>
      </c>
    </row>
    <row r="24" spans="1:20" x14ac:dyDescent="0.2">
      <c r="A24" s="13" t="s">
        <v>204</v>
      </c>
      <c r="B24">
        <f>ROUND(0.068958/(0.068958+B39),3)</f>
        <v>0.46200000000000002</v>
      </c>
      <c r="C24">
        <f t="shared" ref="C24:S24" si="4">ROUND(0.068958/(0.068958+C39),3)</f>
        <v>0.48699999999999999</v>
      </c>
      <c r="D24">
        <f t="shared" si="4"/>
        <v>0.5</v>
      </c>
      <c r="E24">
        <f t="shared" si="4"/>
        <v>0.5</v>
      </c>
      <c r="F24">
        <f t="shared" si="4"/>
        <v>0.48699999999999999</v>
      </c>
      <c r="G24">
        <f t="shared" si="4"/>
        <v>0.51400000000000001</v>
      </c>
      <c r="H24">
        <f t="shared" si="4"/>
        <v>0.48699999999999999</v>
      </c>
      <c r="I24">
        <f t="shared" si="4"/>
        <v>0.47399999999999998</v>
      </c>
      <c r="J24">
        <f t="shared" si="4"/>
        <v>0.51400000000000001</v>
      </c>
      <c r="K24">
        <f t="shared" si="4"/>
        <v>0.51400000000000001</v>
      </c>
      <c r="L24">
        <f t="shared" si="4"/>
        <v>0.5</v>
      </c>
      <c r="M24">
        <f t="shared" si="4"/>
        <v>0.502</v>
      </c>
      <c r="N24">
        <f t="shared" si="4"/>
        <v>0.48699999999999999</v>
      </c>
      <c r="O24">
        <f t="shared" si="4"/>
        <v>0.5</v>
      </c>
      <c r="P24">
        <f t="shared" si="4"/>
        <v>0.47399999999999998</v>
      </c>
      <c r="Q24">
        <f t="shared" si="4"/>
        <v>0.48699999999999999</v>
      </c>
      <c r="R24">
        <f t="shared" si="4"/>
        <v>0.48699999999999999</v>
      </c>
      <c r="S24">
        <f t="shared" si="4"/>
        <v>0.5</v>
      </c>
      <c r="T24">
        <v>6.8958333333333302E-2</v>
      </c>
    </row>
    <row r="25" spans="1:20" x14ac:dyDescent="0.2">
      <c r="A25" s="13" t="s">
        <v>205</v>
      </c>
      <c r="B25">
        <f>ROUND(0.072708/(0.072708+B39),3)</f>
        <v>0.47499999999999998</v>
      </c>
      <c r="C25">
        <f t="shared" ref="C25:S25" si="5">ROUND(0.072708/(0.072708+C39),3)</f>
        <v>0.5</v>
      </c>
      <c r="D25">
        <f t="shared" si="5"/>
        <v>0.51300000000000001</v>
      </c>
      <c r="E25">
        <f t="shared" si="5"/>
        <v>0.51300000000000001</v>
      </c>
      <c r="F25">
        <f t="shared" si="5"/>
        <v>0.5</v>
      </c>
      <c r="G25">
        <f t="shared" si="5"/>
        <v>0.52700000000000002</v>
      </c>
      <c r="H25">
        <f t="shared" si="5"/>
        <v>0.5</v>
      </c>
      <c r="I25">
        <f t="shared" si="5"/>
        <v>0.48699999999999999</v>
      </c>
      <c r="J25">
        <f t="shared" si="5"/>
        <v>0.52700000000000002</v>
      </c>
      <c r="K25">
        <f t="shared" si="5"/>
        <v>0.52700000000000002</v>
      </c>
      <c r="L25">
        <f t="shared" si="5"/>
        <v>0.51300000000000001</v>
      </c>
      <c r="M25">
        <f t="shared" si="5"/>
        <v>0.51500000000000001</v>
      </c>
      <c r="N25">
        <f t="shared" si="5"/>
        <v>0.5</v>
      </c>
      <c r="O25">
        <f t="shared" si="5"/>
        <v>0.51300000000000001</v>
      </c>
      <c r="P25">
        <f t="shared" si="5"/>
        <v>0.48699999999999999</v>
      </c>
      <c r="Q25">
        <f t="shared" si="5"/>
        <v>0.5</v>
      </c>
      <c r="R25">
        <f t="shared" si="5"/>
        <v>0.5</v>
      </c>
      <c r="S25">
        <f t="shared" si="5"/>
        <v>0.51300000000000001</v>
      </c>
      <c r="T25">
        <v>7.2708333333333305E-2</v>
      </c>
    </row>
    <row r="26" spans="1:20" x14ac:dyDescent="0.2">
      <c r="A26" s="13" t="s">
        <v>206</v>
      </c>
      <c r="B26">
        <f>ROUND(0.065208/(0.065208+B39),3)</f>
        <v>0.44800000000000001</v>
      </c>
      <c r="C26">
        <f t="shared" ref="C26:S26" si="6">ROUND(0.065208/(0.065208+C39),3)</f>
        <v>0.47299999999999998</v>
      </c>
      <c r="D26">
        <f t="shared" si="6"/>
        <v>0.48599999999999999</v>
      </c>
      <c r="E26">
        <f t="shared" si="6"/>
        <v>0.48599999999999999</v>
      </c>
      <c r="F26">
        <f t="shared" si="6"/>
        <v>0.47299999999999998</v>
      </c>
      <c r="G26">
        <f t="shared" si="6"/>
        <v>0.5</v>
      </c>
      <c r="H26">
        <f t="shared" si="6"/>
        <v>0.47299999999999998</v>
      </c>
      <c r="I26">
        <f t="shared" si="6"/>
        <v>0.46</v>
      </c>
      <c r="J26">
        <f t="shared" si="6"/>
        <v>0.5</v>
      </c>
      <c r="K26">
        <f t="shared" si="6"/>
        <v>0.5</v>
      </c>
      <c r="L26">
        <f t="shared" si="6"/>
        <v>0.48599999999999999</v>
      </c>
      <c r="M26">
        <f t="shared" si="6"/>
        <v>0.48799999999999999</v>
      </c>
      <c r="N26">
        <f t="shared" si="6"/>
        <v>0.47299999999999998</v>
      </c>
      <c r="O26">
        <f t="shared" si="6"/>
        <v>0.48599999999999999</v>
      </c>
      <c r="P26">
        <f t="shared" si="6"/>
        <v>0.46</v>
      </c>
      <c r="Q26">
        <f t="shared" si="6"/>
        <v>0.47299999999999998</v>
      </c>
      <c r="R26">
        <f t="shared" si="6"/>
        <v>0.47299999999999998</v>
      </c>
      <c r="S26">
        <f t="shared" si="6"/>
        <v>0.48599999999999999</v>
      </c>
      <c r="T26">
        <v>6.5208333333333299E-2</v>
      </c>
    </row>
    <row r="27" spans="1:20" x14ac:dyDescent="0.2">
      <c r="A27" s="13" t="s">
        <v>207</v>
      </c>
      <c r="B27">
        <f>ROUND(0.072708/(0.072708+B39),3)</f>
        <v>0.47499999999999998</v>
      </c>
      <c r="C27">
        <f t="shared" ref="C27:S27" si="7">ROUND(0.072708/(0.072708+C39),3)</f>
        <v>0.5</v>
      </c>
      <c r="D27">
        <f t="shared" si="7"/>
        <v>0.51300000000000001</v>
      </c>
      <c r="E27">
        <f t="shared" si="7"/>
        <v>0.51300000000000001</v>
      </c>
      <c r="F27">
        <f t="shared" si="7"/>
        <v>0.5</v>
      </c>
      <c r="G27">
        <f t="shared" si="7"/>
        <v>0.52700000000000002</v>
      </c>
      <c r="H27">
        <f t="shared" si="7"/>
        <v>0.5</v>
      </c>
      <c r="I27">
        <f t="shared" si="7"/>
        <v>0.48699999999999999</v>
      </c>
      <c r="J27">
        <f t="shared" si="7"/>
        <v>0.52700000000000002</v>
      </c>
      <c r="K27">
        <f t="shared" si="7"/>
        <v>0.52700000000000002</v>
      </c>
      <c r="L27">
        <f t="shared" si="7"/>
        <v>0.51300000000000001</v>
      </c>
      <c r="M27">
        <f t="shared" si="7"/>
        <v>0.51500000000000001</v>
      </c>
      <c r="N27">
        <f t="shared" si="7"/>
        <v>0.5</v>
      </c>
      <c r="O27">
        <f t="shared" si="7"/>
        <v>0.51300000000000001</v>
      </c>
      <c r="P27">
        <f t="shared" si="7"/>
        <v>0.48699999999999999</v>
      </c>
      <c r="Q27">
        <f t="shared" si="7"/>
        <v>0.5</v>
      </c>
      <c r="R27">
        <f t="shared" si="7"/>
        <v>0.5</v>
      </c>
      <c r="S27">
        <f t="shared" si="7"/>
        <v>0.51300000000000001</v>
      </c>
      <c r="T27">
        <v>7.2708333333333333E-2</v>
      </c>
    </row>
    <row r="28" spans="1:20" x14ac:dyDescent="0.2">
      <c r="A28" s="13" t="s">
        <v>208</v>
      </c>
      <c r="B28">
        <f>ROUND(0.076458/(0.076458+B39),3)</f>
        <v>0.48799999999999999</v>
      </c>
      <c r="C28">
        <f t="shared" ref="C28:S28" si="8">ROUND(0.076458/(0.076458+C39),3)</f>
        <v>0.51300000000000001</v>
      </c>
      <c r="D28">
        <f t="shared" si="8"/>
        <v>0.52600000000000002</v>
      </c>
      <c r="E28">
        <f t="shared" si="8"/>
        <v>0.52600000000000002</v>
      </c>
      <c r="F28">
        <f t="shared" si="8"/>
        <v>0.51300000000000001</v>
      </c>
      <c r="G28">
        <f t="shared" si="8"/>
        <v>0.54</v>
      </c>
      <c r="H28">
        <f t="shared" si="8"/>
        <v>0.51300000000000001</v>
      </c>
      <c r="I28">
        <f t="shared" si="8"/>
        <v>0.5</v>
      </c>
      <c r="J28">
        <f t="shared" si="8"/>
        <v>0.54</v>
      </c>
      <c r="K28">
        <f t="shared" si="8"/>
        <v>0.54</v>
      </c>
      <c r="L28">
        <f t="shared" si="8"/>
        <v>0.52600000000000002</v>
      </c>
      <c r="M28">
        <f t="shared" si="8"/>
        <v>0.52700000000000002</v>
      </c>
      <c r="N28">
        <f t="shared" si="8"/>
        <v>0.51300000000000001</v>
      </c>
      <c r="O28">
        <f t="shared" si="8"/>
        <v>0.52600000000000002</v>
      </c>
      <c r="P28">
        <f t="shared" si="8"/>
        <v>0.5</v>
      </c>
      <c r="Q28">
        <f t="shared" si="8"/>
        <v>0.51300000000000001</v>
      </c>
      <c r="R28">
        <f t="shared" si="8"/>
        <v>0.51300000000000001</v>
      </c>
      <c r="S28">
        <f t="shared" si="8"/>
        <v>0.52600000000000002</v>
      </c>
      <c r="T28">
        <v>7.6458333333333295E-2</v>
      </c>
    </row>
    <row r="29" spans="1:20" x14ac:dyDescent="0.2">
      <c r="A29" s="13" t="s">
        <v>209</v>
      </c>
      <c r="B29">
        <f>ROUND(0.065208/(0.065208+B39),3)</f>
        <v>0.44800000000000001</v>
      </c>
      <c r="C29">
        <f t="shared" ref="C29:S29" si="9">ROUND(0.065208/(0.065208+C39),3)</f>
        <v>0.47299999999999998</v>
      </c>
      <c r="D29">
        <f t="shared" si="9"/>
        <v>0.48599999999999999</v>
      </c>
      <c r="E29">
        <f t="shared" si="9"/>
        <v>0.48599999999999999</v>
      </c>
      <c r="F29">
        <f t="shared" si="9"/>
        <v>0.47299999999999998</v>
      </c>
      <c r="G29">
        <f t="shared" si="9"/>
        <v>0.5</v>
      </c>
      <c r="H29">
        <f t="shared" si="9"/>
        <v>0.47299999999999998</v>
      </c>
      <c r="I29">
        <f t="shared" si="9"/>
        <v>0.46</v>
      </c>
      <c r="J29">
        <f t="shared" si="9"/>
        <v>0.5</v>
      </c>
      <c r="K29">
        <f t="shared" si="9"/>
        <v>0.5</v>
      </c>
      <c r="L29">
        <f t="shared" si="9"/>
        <v>0.48599999999999999</v>
      </c>
      <c r="M29">
        <f t="shared" si="9"/>
        <v>0.48799999999999999</v>
      </c>
      <c r="N29">
        <f t="shared" si="9"/>
        <v>0.47299999999999998</v>
      </c>
      <c r="O29">
        <f t="shared" si="9"/>
        <v>0.48599999999999999</v>
      </c>
      <c r="P29">
        <f t="shared" si="9"/>
        <v>0.46</v>
      </c>
      <c r="Q29">
        <f t="shared" si="9"/>
        <v>0.47299999999999998</v>
      </c>
      <c r="R29">
        <f t="shared" si="9"/>
        <v>0.47299999999999998</v>
      </c>
      <c r="S29">
        <f t="shared" si="9"/>
        <v>0.48599999999999999</v>
      </c>
      <c r="T29">
        <v>6.520833333333334E-2</v>
      </c>
    </row>
    <row r="30" spans="1:20" x14ac:dyDescent="0.2">
      <c r="A30" s="13" t="s">
        <v>210</v>
      </c>
      <c r="B30">
        <f>ROUND(0.065208/(0.065208+B39),3)</f>
        <v>0.44800000000000001</v>
      </c>
      <c r="C30">
        <f t="shared" ref="C30:S30" si="10">ROUND(0.065208/(0.065208+C39),3)</f>
        <v>0.47299999999999998</v>
      </c>
      <c r="D30">
        <f t="shared" si="10"/>
        <v>0.48599999999999999</v>
      </c>
      <c r="E30">
        <f t="shared" si="10"/>
        <v>0.48599999999999999</v>
      </c>
      <c r="F30">
        <f t="shared" si="10"/>
        <v>0.47299999999999998</v>
      </c>
      <c r="G30">
        <f t="shared" si="10"/>
        <v>0.5</v>
      </c>
      <c r="H30">
        <f t="shared" si="10"/>
        <v>0.47299999999999998</v>
      </c>
      <c r="I30">
        <f t="shared" si="10"/>
        <v>0.46</v>
      </c>
      <c r="J30">
        <f t="shared" si="10"/>
        <v>0.5</v>
      </c>
      <c r="K30">
        <f t="shared" si="10"/>
        <v>0.5</v>
      </c>
      <c r="L30">
        <f t="shared" si="10"/>
        <v>0.48599999999999999</v>
      </c>
      <c r="M30">
        <f t="shared" si="10"/>
        <v>0.48799999999999999</v>
      </c>
      <c r="N30">
        <f t="shared" si="10"/>
        <v>0.47299999999999998</v>
      </c>
      <c r="O30">
        <f t="shared" si="10"/>
        <v>0.48599999999999999</v>
      </c>
      <c r="P30">
        <f t="shared" si="10"/>
        <v>0.46</v>
      </c>
      <c r="Q30">
        <f t="shared" si="10"/>
        <v>0.47299999999999998</v>
      </c>
      <c r="R30">
        <f t="shared" si="10"/>
        <v>0.47299999999999998</v>
      </c>
      <c r="S30">
        <f t="shared" si="10"/>
        <v>0.48599999999999999</v>
      </c>
      <c r="T30">
        <v>6.520833333333334E-2</v>
      </c>
    </row>
    <row r="31" spans="1:20" x14ac:dyDescent="0.2">
      <c r="A31" s="13" t="s">
        <v>211</v>
      </c>
      <c r="B31">
        <f>ROUND(0.068958/(0.068958+B39),3)</f>
        <v>0.46200000000000002</v>
      </c>
      <c r="C31">
        <f t="shared" ref="C31:S31" si="11">ROUND(0.068958/(0.068958+C39),3)</f>
        <v>0.48699999999999999</v>
      </c>
      <c r="D31">
        <f t="shared" si="11"/>
        <v>0.5</v>
      </c>
      <c r="E31">
        <f t="shared" si="11"/>
        <v>0.5</v>
      </c>
      <c r="F31">
        <f t="shared" si="11"/>
        <v>0.48699999999999999</v>
      </c>
      <c r="G31">
        <f t="shared" si="11"/>
        <v>0.51400000000000001</v>
      </c>
      <c r="H31">
        <f t="shared" si="11"/>
        <v>0.48699999999999999</v>
      </c>
      <c r="I31">
        <f t="shared" si="11"/>
        <v>0.47399999999999998</v>
      </c>
      <c r="J31">
        <f t="shared" si="11"/>
        <v>0.51400000000000001</v>
      </c>
      <c r="K31">
        <f t="shared" si="11"/>
        <v>0.51400000000000001</v>
      </c>
      <c r="L31">
        <f t="shared" si="11"/>
        <v>0.5</v>
      </c>
      <c r="M31">
        <f t="shared" si="11"/>
        <v>0.502</v>
      </c>
      <c r="N31">
        <f t="shared" si="11"/>
        <v>0.48699999999999999</v>
      </c>
      <c r="O31">
        <f t="shared" si="11"/>
        <v>0.5</v>
      </c>
      <c r="P31">
        <f t="shared" si="11"/>
        <v>0.47399999999999998</v>
      </c>
      <c r="Q31">
        <f t="shared" si="11"/>
        <v>0.48699999999999999</v>
      </c>
      <c r="R31">
        <f t="shared" si="11"/>
        <v>0.48699999999999999</v>
      </c>
      <c r="S31">
        <f t="shared" si="11"/>
        <v>0.5</v>
      </c>
      <c r="T31">
        <v>6.895833333333333E-2</v>
      </c>
    </row>
    <row r="32" spans="1:20" x14ac:dyDescent="0.2">
      <c r="A32" s="13" t="s">
        <v>212</v>
      </c>
      <c r="B32">
        <f>ROUND(0.072708/(0.072708+B39),3)</f>
        <v>0.47499999999999998</v>
      </c>
      <c r="C32">
        <f t="shared" ref="C32:S32" si="12">ROUND(0.072708/(0.072708+C39),3)</f>
        <v>0.5</v>
      </c>
      <c r="D32">
        <f t="shared" si="12"/>
        <v>0.51300000000000001</v>
      </c>
      <c r="E32">
        <f t="shared" si="12"/>
        <v>0.51300000000000001</v>
      </c>
      <c r="F32">
        <f t="shared" si="12"/>
        <v>0.5</v>
      </c>
      <c r="G32">
        <f t="shared" si="12"/>
        <v>0.52700000000000002</v>
      </c>
      <c r="H32">
        <f t="shared" si="12"/>
        <v>0.5</v>
      </c>
      <c r="I32">
        <f t="shared" si="12"/>
        <v>0.48699999999999999</v>
      </c>
      <c r="J32">
        <f t="shared" si="12"/>
        <v>0.52700000000000002</v>
      </c>
      <c r="K32">
        <f t="shared" si="12"/>
        <v>0.52700000000000002</v>
      </c>
      <c r="L32">
        <f t="shared" si="12"/>
        <v>0.51300000000000001</v>
      </c>
      <c r="M32">
        <f t="shared" si="12"/>
        <v>0.51500000000000001</v>
      </c>
      <c r="N32">
        <f t="shared" si="12"/>
        <v>0.5</v>
      </c>
      <c r="O32">
        <f t="shared" si="12"/>
        <v>0.51300000000000001</v>
      </c>
      <c r="P32">
        <f t="shared" si="12"/>
        <v>0.48699999999999999</v>
      </c>
      <c r="Q32">
        <f t="shared" si="12"/>
        <v>0.5</v>
      </c>
      <c r="R32">
        <f t="shared" si="12"/>
        <v>0.5</v>
      </c>
      <c r="S32">
        <f t="shared" si="12"/>
        <v>0.51300000000000001</v>
      </c>
      <c r="T32">
        <v>7.2708333333333333E-2</v>
      </c>
    </row>
    <row r="33" spans="1:20" x14ac:dyDescent="0.2">
      <c r="A33" s="13" t="s">
        <v>213</v>
      </c>
      <c r="B33">
        <f>ROUND(0.065208/(0.065208+B39),3)</f>
        <v>0.44800000000000001</v>
      </c>
      <c r="C33">
        <f t="shared" ref="C33:S33" si="13">ROUND(0.065208/(0.065208+C39),3)</f>
        <v>0.47299999999999998</v>
      </c>
      <c r="D33">
        <f t="shared" si="13"/>
        <v>0.48599999999999999</v>
      </c>
      <c r="E33">
        <f t="shared" si="13"/>
        <v>0.48599999999999999</v>
      </c>
      <c r="F33">
        <f t="shared" si="13"/>
        <v>0.47299999999999998</v>
      </c>
      <c r="G33">
        <f t="shared" si="13"/>
        <v>0.5</v>
      </c>
      <c r="H33">
        <f t="shared" si="13"/>
        <v>0.47299999999999998</v>
      </c>
      <c r="I33">
        <f t="shared" si="13"/>
        <v>0.46</v>
      </c>
      <c r="J33">
        <f t="shared" si="13"/>
        <v>0.5</v>
      </c>
      <c r="K33">
        <f t="shared" si="13"/>
        <v>0.5</v>
      </c>
      <c r="L33">
        <f t="shared" si="13"/>
        <v>0.48599999999999999</v>
      </c>
      <c r="M33">
        <f t="shared" si="13"/>
        <v>0.48799999999999999</v>
      </c>
      <c r="N33">
        <f t="shared" si="13"/>
        <v>0.47299999999999998</v>
      </c>
      <c r="O33">
        <f t="shared" si="13"/>
        <v>0.48599999999999999</v>
      </c>
      <c r="P33">
        <f t="shared" si="13"/>
        <v>0.46</v>
      </c>
      <c r="Q33">
        <f t="shared" si="13"/>
        <v>0.47299999999999998</v>
      </c>
      <c r="R33">
        <f t="shared" si="13"/>
        <v>0.47299999999999998</v>
      </c>
      <c r="S33">
        <f t="shared" si="13"/>
        <v>0.48599999999999999</v>
      </c>
      <c r="T33">
        <v>6.520833333333334E-2</v>
      </c>
    </row>
    <row r="34" spans="1:20" x14ac:dyDescent="0.2">
      <c r="A34" s="13" t="s">
        <v>214</v>
      </c>
      <c r="B34">
        <f>ROUND(0.068958/(0.068958+B39),3)</f>
        <v>0.46200000000000002</v>
      </c>
      <c r="C34">
        <f t="shared" ref="C34:S34" si="14">ROUND(0.068958/(0.068958+C39),3)</f>
        <v>0.48699999999999999</v>
      </c>
      <c r="D34">
        <f t="shared" si="14"/>
        <v>0.5</v>
      </c>
      <c r="E34">
        <f t="shared" si="14"/>
        <v>0.5</v>
      </c>
      <c r="F34">
        <f t="shared" si="14"/>
        <v>0.48699999999999999</v>
      </c>
      <c r="G34">
        <f t="shared" si="14"/>
        <v>0.51400000000000001</v>
      </c>
      <c r="H34">
        <f t="shared" si="14"/>
        <v>0.48699999999999999</v>
      </c>
      <c r="I34">
        <f t="shared" si="14"/>
        <v>0.47399999999999998</v>
      </c>
      <c r="J34">
        <f t="shared" si="14"/>
        <v>0.51400000000000001</v>
      </c>
      <c r="K34">
        <f t="shared" si="14"/>
        <v>0.51400000000000001</v>
      </c>
      <c r="L34">
        <f t="shared" si="14"/>
        <v>0.5</v>
      </c>
      <c r="M34">
        <f t="shared" si="14"/>
        <v>0.502</v>
      </c>
      <c r="N34">
        <f t="shared" si="14"/>
        <v>0.48699999999999999</v>
      </c>
      <c r="O34">
        <f t="shared" si="14"/>
        <v>0.5</v>
      </c>
      <c r="P34">
        <f t="shared" si="14"/>
        <v>0.47399999999999998</v>
      </c>
      <c r="Q34">
        <f t="shared" si="14"/>
        <v>0.48699999999999999</v>
      </c>
      <c r="R34">
        <f t="shared" si="14"/>
        <v>0.48699999999999999</v>
      </c>
      <c r="S34">
        <f t="shared" si="14"/>
        <v>0.5</v>
      </c>
      <c r="T34">
        <v>6.895833333333333E-2</v>
      </c>
    </row>
    <row r="35" spans="1:20" x14ac:dyDescent="0.2">
      <c r="A35" s="13" t="s">
        <v>215</v>
      </c>
      <c r="B35">
        <f>ROUND(0.076458/(0.076458+B39),3)</f>
        <v>0.48799999999999999</v>
      </c>
      <c r="C35">
        <f t="shared" ref="C35:S35" si="15">ROUND(0.076458/(0.076458+C39),3)</f>
        <v>0.51300000000000001</v>
      </c>
      <c r="D35">
        <f t="shared" si="15"/>
        <v>0.52600000000000002</v>
      </c>
      <c r="E35">
        <f t="shared" si="15"/>
        <v>0.52600000000000002</v>
      </c>
      <c r="F35">
        <f t="shared" si="15"/>
        <v>0.51300000000000001</v>
      </c>
      <c r="G35">
        <f t="shared" si="15"/>
        <v>0.54</v>
      </c>
      <c r="H35">
        <f t="shared" si="15"/>
        <v>0.51300000000000001</v>
      </c>
      <c r="I35">
        <f t="shared" si="15"/>
        <v>0.5</v>
      </c>
      <c r="J35">
        <f t="shared" si="15"/>
        <v>0.54</v>
      </c>
      <c r="K35">
        <f t="shared" si="15"/>
        <v>0.54</v>
      </c>
      <c r="L35">
        <f t="shared" si="15"/>
        <v>0.52600000000000002</v>
      </c>
      <c r="M35">
        <f t="shared" si="15"/>
        <v>0.52700000000000002</v>
      </c>
      <c r="N35">
        <f t="shared" si="15"/>
        <v>0.51300000000000001</v>
      </c>
      <c r="O35">
        <f t="shared" si="15"/>
        <v>0.52600000000000002</v>
      </c>
      <c r="P35">
        <f t="shared" si="15"/>
        <v>0.5</v>
      </c>
      <c r="Q35">
        <f t="shared" si="15"/>
        <v>0.51300000000000001</v>
      </c>
      <c r="R35">
        <f t="shared" si="15"/>
        <v>0.51300000000000001</v>
      </c>
      <c r="S35">
        <f t="shared" si="15"/>
        <v>0.52600000000000002</v>
      </c>
      <c r="T35">
        <v>7.6458333333333336E-2</v>
      </c>
    </row>
    <row r="36" spans="1:20" x14ac:dyDescent="0.2">
      <c r="A36" s="13" t="s">
        <v>216</v>
      </c>
      <c r="B36">
        <f>ROUND(0.072708/(0.072708+B39),3)</f>
        <v>0.47499999999999998</v>
      </c>
      <c r="C36">
        <f t="shared" ref="C36:S36" si="16">ROUND(0.072708/(0.072708+C39),3)</f>
        <v>0.5</v>
      </c>
      <c r="D36">
        <f t="shared" si="16"/>
        <v>0.51300000000000001</v>
      </c>
      <c r="E36">
        <f t="shared" si="16"/>
        <v>0.51300000000000001</v>
      </c>
      <c r="F36">
        <f t="shared" si="16"/>
        <v>0.5</v>
      </c>
      <c r="G36">
        <f t="shared" si="16"/>
        <v>0.52700000000000002</v>
      </c>
      <c r="H36">
        <f t="shared" si="16"/>
        <v>0.5</v>
      </c>
      <c r="I36">
        <f t="shared" si="16"/>
        <v>0.48699999999999999</v>
      </c>
      <c r="J36">
        <f t="shared" si="16"/>
        <v>0.52700000000000002</v>
      </c>
      <c r="K36">
        <f t="shared" si="16"/>
        <v>0.52700000000000002</v>
      </c>
      <c r="L36">
        <f t="shared" si="16"/>
        <v>0.51300000000000001</v>
      </c>
      <c r="M36">
        <f t="shared" si="16"/>
        <v>0.51500000000000001</v>
      </c>
      <c r="N36">
        <f t="shared" si="16"/>
        <v>0.5</v>
      </c>
      <c r="O36">
        <f t="shared" si="16"/>
        <v>0.51300000000000001</v>
      </c>
      <c r="P36">
        <f t="shared" si="16"/>
        <v>0.48699999999999999</v>
      </c>
      <c r="Q36">
        <f t="shared" si="16"/>
        <v>0.5</v>
      </c>
      <c r="R36">
        <f t="shared" si="16"/>
        <v>0.5</v>
      </c>
      <c r="S36">
        <f t="shared" si="16"/>
        <v>0.51300000000000001</v>
      </c>
      <c r="T36">
        <v>7.2708333333333333E-2</v>
      </c>
    </row>
    <row r="37" spans="1:20" x14ac:dyDescent="0.2">
      <c r="A37" s="13" t="s">
        <v>217</v>
      </c>
      <c r="B37">
        <f>ROUND(0.072708/(0.072708+B39),3)</f>
        <v>0.47499999999999998</v>
      </c>
      <c r="C37">
        <f t="shared" ref="C37:S37" si="17">ROUND(0.072708/(0.072708+C39),3)</f>
        <v>0.5</v>
      </c>
      <c r="D37">
        <f t="shared" si="17"/>
        <v>0.51300000000000001</v>
      </c>
      <c r="E37">
        <f t="shared" si="17"/>
        <v>0.51300000000000001</v>
      </c>
      <c r="F37">
        <f t="shared" si="17"/>
        <v>0.5</v>
      </c>
      <c r="G37">
        <f t="shared" si="17"/>
        <v>0.52700000000000002</v>
      </c>
      <c r="H37">
        <f t="shared" si="17"/>
        <v>0.5</v>
      </c>
      <c r="I37">
        <f t="shared" si="17"/>
        <v>0.48699999999999999</v>
      </c>
      <c r="J37">
        <f t="shared" si="17"/>
        <v>0.52700000000000002</v>
      </c>
      <c r="K37">
        <f t="shared" si="17"/>
        <v>0.52700000000000002</v>
      </c>
      <c r="L37">
        <f t="shared" si="17"/>
        <v>0.51300000000000001</v>
      </c>
      <c r="M37">
        <f t="shared" si="17"/>
        <v>0.51500000000000001</v>
      </c>
      <c r="N37">
        <f t="shared" si="17"/>
        <v>0.5</v>
      </c>
      <c r="O37">
        <f t="shared" si="17"/>
        <v>0.51300000000000001</v>
      </c>
      <c r="P37">
        <f t="shared" si="17"/>
        <v>0.48699999999999999</v>
      </c>
      <c r="Q37">
        <f t="shared" si="17"/>
        <v>0.5</v>
      </c>
      <c r="R37">
        <f t="shared" si="17"/>
        <v>0.5</v>
      </c>
      <c r="S37">
        <f t="shared" si="17"/>
        <v>0.51300000000000001</v>
      </c>
      <c r="T37">
        <v>7.2708333333333333E-2</v>
      </c>
    </row>
    <row r="38" spans="1:20" x14ac:dyDescent="0.2">
      <c r="A38" s="13" t="s">
        <v>218</v>
      </c>
      <c r="B38">
        <f>ROUND(0.068958/(0.068958+B39),3)</f>
        <v>0.46200000000000002</v>
      </c>
      <c r="C38">
        <f t="shared" ref="C38:S38" si="18">ROUND(0.068958/(0.068958+C39),3)</f>
        <v>0.48699999999999999</v>
      </c>
      <c r="D38">
        <f t="shared" si="18"/>
        <v>0.5</v>
      </c>
      <c r="E38">
        <f t="shared" si="18"/>
        <v>0.5</v>
      </c>
      <c r="F38">
        <f t="shared" si="18"/>
        <v>0.48699999999999999</v>
      </c>
      <c r="G38">
        <f t="shared" si="18"/>
        <v>0.51400000000000001</v>
      </c>
      <c r="H38">
        <f t="shared" si="18"/>
        <v>0.48699999999999999</v>
      </c>
      <c r="I38">
        <f t="shared" si="18"/>
        <v>0.47399999999999998</v>
      </c>
      <c r="J38">
        <f t="shared" si="18"/>
        <v>0.51400000000000001</v>
      </c>
      <c r="K38">
        <f t="shared" si="18"/>
        <v>0.51400000000000001</v>
      </c>
      <c r="L38">
        <f t="shared" si="18"/>
        <v>0.5</v>
      </c>
      <c r="M38">
        <f t="shared" si="18"/>
        <v>0.502</v>
      </c>
      <c r="N38">
        <f t="shared" si="18"/>
        <v>0.48699999999999999</v>
      </c>
      <c r="O38">
        <f t="shared" si="18"/>
        <v>0.5</v>
      </c>
      <c r="P38">
        <f t="shared" si="18"/>
        <v>0.47399999999999998</v>
      </c>
      <c r="Q38">
        <f t="shared" si="18"/>
        <v>0.48699999999999999</v>
      </c>
      <c r="R38">
        <f t="shared" si="18"/>
        <v>0.48699999999999999</v>
      </c>
      <c r="S38">
        <f t="shared" si="18"/>
        <v>0.5</v>
      </c>
      <c r="T38">
        <v>6.895833333333333E-2</v>
      </c>
    </row>
    <row r="39" spans="1:20" x14ac:dyDescent="0.2">
      <c r="B39">
        <v>8.020833333333334E-2</v>
      </c>
      <c r="C39">
        <v>7.2708333333333333E-2</v>
      </c>
      <c r="D39">
        <v>6.895833333333333E-2</v>
      </c>
      <c r="E39">
        <v>6.895833333333333E-2</v>
      </c>
      <c r="F39">
        <v>7.2708333333333333E-2</v>
      </c>
      <c r="G39">
        <v>6.520833333333334E-2</v>
      </c>
      <c r="H39">
        <v>7.2708333333333333E-2</v>
      </c>
      <c r="I39">
        <v>7.6458333333333336E-2</v>
      </c>
      <c r="J39">
        <v>6.520833333333334E-2</v>
      </c>
      <c r="K39">
        <v>6.520833333333334E-2</v>
      </c>
      <c r="L39">
        <v>6.895833333333333E-2</v>
      </c>
      <c r="M39">
        <v>6.8541666666666667E-2</v>
      </c>
      <c r="N39">
        <v>7.2708333333333333E-2</v>
      </c>
      <c r="O39">
        <v>6.895833333333333E-2</v>
      </c>
      <c r="P39">
        <v>7.6458333333333336E-2</v>
      </c>
      <c r="Q39">
        <v>7.2708333333333333E-2</v>
      </c>
      <c r="R39">
        <v>7.2708333333333333E-2</v>
      </c>
      <c r="S39">
        <v>6.895833333333333E-2</v>
      </c>
    </row>
    <row r="41" spans="1:20" x14ac:dyDescent="0.2">
      <c r="A41">
        <v>1</v>
      </c>
      <c r="B41">
        <f>ABS(B2+B21-1)</f>
        <v>0</v>
      </c>
      <c r="C41">
        <f>ABS(C2+C21-1)</f>
        <v>0.125</v>
      </c>
      <c r="D41">
        <f t="shared" ref="D41:S41" si="19">ABS(D2+D21-1)</f>
        <v>0.18800000000000017</v>
      </c>
      <c r="E41">
        <f t="shared" si="19"/>
        <v>0.18800000000000017</v>
      </c>
      <c r="F41">
        <f t="shared" si="19"/>
        <v>0.125</v>
      </c>
      <c r="G41">
        <f t="shared" si="19"/>
        <v>0.252</v>
      </c>
      <c r="H41">
        <f t="shared" si="19"/>
        <v>0.125</v>
      </c>
      <c r="I41">
        <f t="shared" si="19"/>
        <v>6.2000000000000055E-2</v>
      </c>
      <c r="J41">
        <f t="shared" si="19"/>
        <v>0.252</v>
      </c>
      <c r="K41">
        <f t="shared" si="19"/>
        <v>0.252</v>
      </c>
      <c r="L41">
        <f t="shared" si="19"/>
        <v>0.18800000000000017</v>
      </c>
      <c r="M41">
        <f t="shared" si="19"/>
        <v>0.13900000000000001</v>
      </c>
      <c r="N41">
        <f t="shared" si="19"/>
        <v>0.22500000000000009</v>
      </c>
      <c r="O41">
        <f t="shared" si="19"/>
        <v>0.18800000000000017</v>
      </c>
      <c r="P41">
        <f t="shared" si="19"/>
        <v>6.2000000000000055E-2</v>
      </c>
      <c r="Q41">
        <f t="shared" si="19"/>
        <v>0.125</v>
      </c>
      <c r="R41">
        <f t="shared" si="19"/>
        <v>0.125</v>
      </c>
      <c r="S41">
        <f t="shared" si="19"/>
        <v>0.18800000000000017</v>
      </c>
      <c r="T41" s="15">
        <f>SUM(B41:S58)/(18*18)</f>
        <v>7.6787037037036959E-2</v>
      </c>
    </row>
    <row r="42" spans="1:20" x14ac:dyDescent="0.2">
      <c r="A42">
        <v>2</v>
      </c>
      <c r="B42">
        <f>ABS(B3+B22-1)</f>
        <v>0.125</v>
      </c>
      <c r="C42">
        <f t="shared" ref="C42:S57" si="20">ABS(C3+C22-1)</f>
        <v>0</v>
      </c>
      <c r="D42">
        <f t="shared" si="20"/>
        <v>6.3000000000000167E-2</v>
      </c>
      <c r="E42">
        <f t="shared" si="20"/>
        <v>6.3000000000000167E-2</v>
      </c>
      <c r="F42">
        <f t="shared" si="20"/>
        <v>0</v>
      </c>
      <c r="G42">
        <f t="shared" si="20"/>
        <v>0.127</v>
      </c>
      <c r="H42">
        <f t="shared" si="20"/>
        <v>0</v>
      </c>
      <c r="I42">
        <f t="shared" si="20"/>
        <v>6.2999999999999945E-2</v>
      </c>
      <c r="J42">
        <f t="shared" si="20"/>
        <v>0.127</v>
      </c>
      <c r="K42">
        <f t="shared" si="20"/>
        <v>0.127</v>
      </c>
      <c r="L42">
        <f t="shared" si="20"/>
        <v>6.3000000000000167E-2</v>
      </c>
      <c r="M42">
        <f t="shared" si="20"/>
        <v>1.5000000000000124E-2</v>
      </c>
      <c r="N42">
        <f t="shared" si="20"/>
        <v>0.10000000000000009</v>
      </c>
      <c r="O42">
        <f t="shared" si="20"/>
        <v>6.3000000000000167E-2</v>
      </c>
      <c r="P42">
        <f t="shared" si="20"/>
        <v>6.2999999999999945E-2</v>
      </c>
      <c r="Q42">
        <f t="shared" si="20"/>
        <v>0</v>
      </c>
      <c r="R42">
        <f t="shared" si="20"/>
        <v>0</v>
      </c>
      <c r="S42">
        <f t="shared" si="20"/>
        <v>6.3000000000000167E-2</v>
      </c>
    </row>
    <row r="43" spans="1:20" x14ac:dyDescent="0.2">
      <c r="A43">
        <v>3</v>
      </c>
      <c r="B43">
        <f t="shared" ref="B43:Q58" si="21">ABS(B4+B23-1)</f>
        <v>0.18799999999999994</v>
      </c>
      <c r="C43">
        <f t="shared" si="21"/>
        <v>6.2999999999999945E-2</v>
      </c>
      <c r="D43">
        <f t="shared" si="21"/>
        <v>0</v>
      </c>
      <c r="E43">
        <f t="shared" si="21"/>
        <v>0</v>
      </c>
      <c r="F43">
        <f t="shared" si="21"/>
        <v>6.2999999999999945E-2</v>
      </c>
      <c r="G43">
        <f t="shared" si="21"/>
        <v>6.4000000000000057E-2</v>
      </c>
      <c r="H43">
        <f t="shared" si="21"/>
        <v>6.2999999999999945E-2</v>
      </c>
      <c r="I43">
        <f t="shared" si="21"/>
        <v>0.126</v>
      </c>
      <c r="J43">
        <f t="shared" si="21"/>
        <v>6.4000000000000057E-2</v>
      </c>
      <c r="K43">
        <f t="shared" si="21"/>
        <v>6.4000000000000057E-2</v>
      </c>
      <c r="L43">
        <f t="shared" si="21"/>
        <v>0</v>
      </c>
      <c r="M43">
        <f t="shared" si="21"/>
        <v>4.8000000000000043E-2</v>
      </c>
      <c r="N43">
        <f t="shared" si="21"/>
        <v>3.6999999999999922E-2</v>
      </c>
      <c r="O43">
        <f t="shared" si="21"/>
        <v>0</v>
      </c>
      <c r="P43">
        <f t="shared" si="21"/>
        <v>0.126</v>
      </c>
      <c r="Q43">
        <f t="shared" si="21"/>
        <v>6.2999999999999945E-2</v>
      </c>
      <c r="R43">
        <f t="shared" si="20"/>
        <v>6.2999999999999945E-2</v>
      </c>
      <c r="S43">
        <f t="shared" si="20"/>
        <v>0</v>
      </c>
    </row>
    <row r="44" spans="1:20" x14ac:dyDescent="0.2">
      <c r="A44">
        <v>4</v>
      </c>
      <c r="B44">
        <f t="shared" si="21"/>
        <v>0.18799999999999994</v>
      </c>
      <c r="C44">
        <f t="shared" si="21"/>
        <v>6.2999999999999945E-2</v>
      </c>
      <c r="D44">
        <f t="shared" si="21"/>
        <v>0</v>
      </c>
      <c r="E44">
        <f t="shared" si="21"/>
        <v>0</v>
      </c>
      <c r="F44">
        <f t="shared" si="21"/>
        <v>6.2999999999999945E-2</v>
      </c>
      <c r="G44">
        <f t="shared" si="21"/>
        <v>6.4000000000000057E-2</v>
      </c>
      <c r="H44">
        <f t="shared" si="21"/>
        <v>6.2999999999999945E-2</v>
      </c>
      <c r="I44">
        <f t="shared" si="21"/>
        <v>0.126</v>
      </c>
      <c r="J44">
        <f t="shared" si="21"/>
        <v>6.4000000000000057E-2</v>
      </c>
      <c r="K44">
        <f t="shared" si="21"/>
        <v>6.4000000000000057E-2</v>
      </c>
      <c r="L44">
        <f t="shared" si="21"/>
        <v>0</v>
      </c>
      <c r="M44">
        <f t="shared" si="21"/>
        <v>4.8000000000000043E-2</v>
      </c>
      <c r="N44">
        <f t="shared" si="21"/>
        <v>3.6999999999999922E-2</v>
      </c>
      <c r="O44">
        <f t="shared" si="21"/>
        <v>0</v>
      </c>
      <c r="P44">
        <f t="shared" si="21"/>
        <v>0.126</v>
      </c>
      <c r="Q44">
        <f t="shared" si="21"/>
        <v>6.2999999999999945E-2</v>
      </c>
      <c r="R44">
        <f t="shared" si="20"/>
        <v>6.2999999999999945E-2</v>
      </c>
      <c r="S44">
        <f t="shared" si="20"/>
        <v>0</v>
      </c>
    </row>
    <row r="45" spans="1:20" x14ac:dyDescent="0.2">
      <c r="A45">
        <v>5</v>
      </c>
      <c r="B45">
        <f t="shared" si="21"/>
        <v>0.125</v>
      </c>
      <c r="C45">
        <f t="shared" si="21"/>
        <v>0</v>
      </c>
      <c r="D45">
        <f t="shared" si="21"/>
        <v>6.3000000000000167E-2</v>
      </c>
      <c r="E45">
        <f t="shared" si="21"/>
        <v>6.3000000000000167E-2</v>
      </c>
      <c r="F45">
        <f t="shared" si="21"/>
        <v>0</v>
      </c>
      <c r="G45">
        <f t="shared" si="21"/>
        <v>0.127</v>
      </c>
      <c r="H45">
        <f t="shared" si="21"/>
        <v>0</v>
      </c>
      <c r="I45">
        <f t="shared" si="21"/>
        <v>6.2999999999999945E-2</v>
      </c>
      <c r="J45">
        <f t="shared" si="21"/>
        <v>0.127</v>
      </c>
      <c r="K45">
        <f t="shared" si="21"/>
        <v>0.127</v>
      </c>
      <c r="L45">
        <f t="shared" si="21"/>
        <v>6.3000000000000167E-2</v>
      </c>
      <c r="M45">
        <f t="shared" si="21"/>
        <v>1.5000000000000124E-2</v>
      </c>
      <c r="N45">
        <f t="shared" si="21"/>
        <v>0.10000000000000009</v>
      </c>
      <c r="O45">
        <f t="shared" si="21"/>
        <v>6.3000000000000167E-2</v>
      </c>
      <c r="P45">
        <f t="shared" si="21"/>
        <v>6.2999999999999945E-2</v>
      </c>
      <c r="Q45">
        <f t="shared" si="21"/>
        <v>0</v>
      </c>
      <c r="R45">
        <f t="shared" si="20"/>
        <v>0</v>
      </c>
      <c r="S45">
        <f t="shared" si="20"/>
        <v>6.3000000000000167E-2</v>
      </c>
    </row>
    <row r="46" spans="1:20" x14ac:dyDescent="0.2">
      <c r="A46">
        <v>6</v>
      </c>
      <c r="B46">
        <f t="shared" si="21"/>
        <v>0.252</v>
      </c>
      <c r="C46">
        <f t="shared" si="21"/>
        <v>0.127</v>
      </c>
      <c r="D46">
        <f t="shared" si="21"/>
        <v>6.4000000000000057E-2</v>
      </c>
      <c r="E46">
        <f t="shared" si="21"/>
        <v>6.4000000000000057E-2</v>
      </c>
      <c r="F46">
        <f t="shared" si="21"/>
        <v>0.127</v>
      </c>
      <c r="G46">
        <f t="shared" si="21"/>
        <v>0</v>
      </c>
      <c r="H46">
        <f t="shared" si="21"/>
        <v>0.127</v>
      </c>
      <c r="I46">
        <f t="shared" si="21"/>
        <v>0.18999999999999995</v>
      </c>
      <c r="J46">
        <f t="shared" si="21"/>
        <v>0</v>
      </c>
      <c r="K46">
        <f t="shared" si="21"/>
        <v>0</v>
      </c>
      <c r="L46">
        <f t="shared" si="21"/>
        <v>6.4000000000000057E-2</v>
      </c>
      <c r="M46">
        <f t="shared" si="21"/>
        <v>0.11199999999999999</v>
      </c>
      <c r="N46">
        <f t="shared" si="21"/>
        <v>2.7000000000000024E-2</v>
      </c>
      <c r="O46">
        <f t="shared" si="21"/>
        <v>6.4000000000000057E-2</v>
      </c>
      <c r="P46">
        <f t="shared" si="21"/>
        <v>0.18999999999999995</v>
      </c>
      <c r="Q46">
        <f t="shared" si="21"/>
        <v>0.127</v>
      </c>
      <c r="R46">
        <f t="shared" si="20"/>
        <v>0.127</v>
      </c>
      <c r="S46">
        <f t="shared" si="20"/>
        <v>6.4000000000000057E-2</v>
      </c>
    </row>
    <row r="47" spans="1:20" x14ac:dyDescent="0.2">
      <c r="A47">
        <v>7</v>
      </c>
      <c r="B47">
        <f t="shared" si="21"/>
        <v>0.125</v>
      </c>
      <c r="C47">
        <f t="shared" si="21"/>
        <v>0</v>
      </c>
      <c r="D47">
        <f t="shared" si="21"/>
        <v>6.3000000000000167E-2</v>
      </c>
      <c r="E47">
        <f t="shared" si="21"/>
        <v>6.3000000000000167E-2</v>
      </c>
      <c r="F47">
        <f t="shared" si="21"/>
        <v>0</v>
      </c>
      <c r="G47">
        <f t="shared" si="21"/>
        <v>0.127</v>
      </c>
      <c r="H47">
        <f t="shared" si="21"/>
        <v>0</v>
      </c>
      <c r="I47">
        <f t="shared" si="21"/>
        <v>6.2999999999999945E-2</v>
      </c>
      <c r="J47">
        <f t="shared" si="21"/>
        <v>0.127</v>
      </c>
      <c r="K47">
        <f t="shared" si="21"/>
        <v>0.127</v>
      </c>
      <c r="L47">
        <f t="shared" si="21"/>
        <v>6.3000000000000167E-2</v>
      </c>
      <c r="M47">
        <f t="shared" si="21"/>
        <v>1.5000000000000124E-2</v>
      </c>
      <c r="N47">
        <f t="shared" si="21"/>
        <v>0.10000000000000009</v>
      </c>
      <c r="O47">
        <f t="shared" si="21"/>
        <v>6.3000000000000167E-2</v>
      </c>
      <c r="P47">
        <f t="shared" si="21"/>
        <v>6.2999999999999945E-2</v>
      </c>
      <c r="Q47">
        <f t="shared" si="21"/>
        <v>0</v>
      </c>
      <c r="R47">
        <f t="shared" si="20"/>
        <v>0</v>
      </c>
      <c r="S47">
        <f t="shared" si="20"/>
        <v>6.3000000000000167E-2</v>
      </c>
    </row>
    <row r="48" spans="1:20" x14ac:dyDescent="0.2">
      <c r="A48">
        <v>8</v>
      </c>
      <c r="B48">
        <f t="shared" si="21"/>
        <v>6.2000000000000055E-2</v>
      </c>
      <c r="C48">
        <f t="shared" si="21"/>
        <v>6.3000000000000167E-2</v>
      </c>
      <c r="D48">
        <f t="shared" si="21"/>
        <v>0.12599999999999989</v>
      </c>
      <c r="E48">
        <f t="shared" si="21"/>
        <v>0.12599999999999989</v>
      </c>
      <c r="F48">
        <f t="shared" si="21"/>
        <v>6.3000000000000167E-2</v>
      </c>
      <c r="G48">
        <f t="shared" si="21"/>
        <v>0.18999999999999995</v>
      </c>
      <c r="H48">
        <f t="shared" si="21"/>
        <v>6.3000000000000167E-2</v>
      </c>
      <c r="I48">
        <f t="shared" si="21"/>
        <v>0</v>
      </c>
      <c r="J48">
        <f t="shared" si="21"/>
        <v>0.18999999999999995</v>
      </c>
      <c r="K48">
        <f t="shared" si="21"/>
        <v>0.18999999999999995</v>
      </c>
      <c r="L48">
        <f t="shared" si="21"/>
        <v>0.12599999999999989</v>
      </c>
      <c r="M48">
        <f t="shared" si="21"/>
        <v>7.6999999999999957E-2</v>
      </c>
      <c r="N48">
        <f t="shared" si="21"/>
        <v>0.16300000000000003</v>
      </c>
      <c r="O48">
        <f t="shared" si="21"/>
        <v>0.12599999999999989</v>
      </c>
      <c r="P48">
        <f t="shared" si="21"/>
        <v>0</v>
      </c>
      <c r="Q48">
        <f t="shared" si="21"/>
        <v>6.3000000000000167E-2</v>
      </c>
      <c r="R48">
        <f t="shared" si="20"/>
        <v>6.3000000000000167E-2</v>
      </c>
      <c r="S48">
        <f t="shared" si="20"/>
        <v>0.12599999999999989</v>
      </c>
    </row>
    <row r="49" spans="1:19" x14ac:dyDescent="0.2">
      <c r="A49">
        <v>9</v>
      </c>
      <c r="B49">
        <f t="shared" si="21"/>
        <v>0.252</v>
      </c>
      <c r="C49">
        <f t="shared" si="21"/>
        <v>0.127</v>
      </c>
      <c r="D49">
        <f t="shared" si="21"/>
        <v>6.4000000000000057E-2</v>
      </c>
      <c r="E49">
        <f t="shared" si="21"/>
        <v>6.4000000000000057E-2</v>
      </c>
      <c r="F49">
        <f t="shared" si="21"/>
        <v>0.127</v>
      </c>
      <c r="G49">
        <f t="shared" si="21"/>
        <v>0</v>
      </c>
      <c r="H49">
        <f t="shared" si="21"/>
        <v>0.127</v>
      </c>
      <c r="I49">
        <f t="shared" si="21"/>
        <v>0.18999999999999995</v>
      </c>
      <c r="J49">
        <f t="shared" si="21"/>
        <v>0</v>
      </c>
      <c r="K49">
        <f t="shared" si="21"/>
        <v>0</v>
      </c>
      <c r="L49">
        <f t="shared" si="21"/>
        <v>6.4000000000000057E-2</v>
      </c>
      <c r="M49">
        <f t="shared" si="21"/>
        <v>0.11199999999999999</v>
      </c>
      <c r="N49">
        <f t="shared" si="21"/>
        <v>2.7000000000000024E-2</v>
      </c>
      <c r="O49">
        <f t="shared" si="21"/>
        <v>6.4000000000000057E-2</v>
      </c>
      <c r="P49">
        <f t="shared" si="21"/>
        <v>0.18999999999999995</v>
      </c>
      <c r="Q49">
        <f t="shared" si="21"/>
        <v>0.127</v>
      </c>
      <c r="R49">
        <f t="shared" si="20"/>
        <v>0.127</v>
      </c>
      <c r="S49">
        <f t="shared" si="20"/>
        <v>6.4000000000000057E-2</v>
      </c>
    </row>
    <row r="50" spans="1:19" x14ac:dyDescent="0.2">
      <c r="A50">
        <v>10</v>
      </c>
      <c r="B50">
        <f t="shared" si="21"/>
        <v>0.252</v>
      </c>
      <c r="C50">
        <f t="shared" si="21"/>
        <v>0.127</v>
      </c>
      <c r="D50">
        <f t="shared" si="21"/>
        <v>6.4000000000000057E-2</v>
      </c>
      <c r="E50">
        <f t="shared" si="21"/>
        <v>6.4000000000000057E-2</v>
      </c>
      <c r="F50">
        <f t="shared" si="21"/>
        <v>0.127</v>
      </c>
      <c r="G50">
        <f t="shared" si="21"/>
        <v>0</v>
      </c>
      <c r="H50">
        <f t="shared" si="21"/>
        <v>0.127</v>
      </c>
      <c r="I50">
        <f t="shared" si="21"/>
        <v>0.18999999999999995</v>
      </c>
      <c r="J50">
        <f t="shared" si="21"/>
        <v>0</v>
      </c>
      <c r="K50">
        <f t="shared" si="21"/>
        <v>0</v>
      </c>
      <c r="L50">
        <f t="shared" si="21"/>
        <v>6.4000000000000057E-2</v>
      </c>
      <c r="M50">
        <f t="shared" si="21"/>
        <v>0.11199999999999999</v>
      </c>
      <c r="N50">
        <f t="shared" si="21"/>
        <v>2.7000000000000024E-2</v>
      </c>
      <c r="O50">
        <f t="shared" si="21"/>
        <v>6.4000000000000057E-2</v>
      </c>
      <c r="P50">
        <f t="shared" si="21"/>
        <v>0.18999999999999995</v>
      </c>
      <c r="Q50">
        <f t="shared" si="21"/>
        <v>0.127</v>
      </c>
      <c r="R50">
        <f t="shared" si="20"/>
        <v>0.127</v>
      </c>
      <c r="S50">
        <f t="shared" si="20"/>
        <v>6.4000000000000057E-2</v>
      </c>
    </row>
    <row r="51" spans="1:19" x14ac:dyDescent="0.2">
      <c r="A51">
        <v>11</v>
      </c>
      <c r="B51">
        <f t="shared" si="21"/>
        <v>0.18799999999999994</v>
      </c>
      <c r="C51">
        <f t="shared" si="21"/>
        <v>6.2999999999999945E-2</v>
      </c>
      <c r="D51">
        <f t="shared" si="21"/>
        <v>0</v>
      </c>
      <c r="E51">
        <f t="shared" si="21"/>
        <v>0</v>
      </c>
      <c r="F51">
        <f t="shared" si="21"/>
        <v>6.2999999999999945E-2</v>
      </c>
      <c r="G51">
        <f t="shared" si="21"/>
        <v>6.4000000000000057E-2</v>
      </c>
      <c r="H51">
        <f t="shared" si="21"/>
        <v>6.2999999999999945E-2</v>
      </c>
      <c r="I51">
        <f t="shared" si="21"/>
        <v>0.126</v>
      </c>
      <c r="J51">
        <f t="shared" si="21"/>
        <v>6.4000000000000057E-2</v>
      </c>
      <c r="K51">
        <f t="shared" si="21"/>
        <v>6.4000000000000057E-2</v>
      </c>
      <c r="L51">
        <f t="shared" si="21"/>
        <v>0</v>
      </c>
      <c r="M51">
        <f t="shared" si="21"/>
        <v>4.8000000000000043E-2</v>
      </c>
      <c r="N51">
        <f t="shared" si="21"/>
        <v>3.6999999999999922E-2</v>
      </c>
      <c r="O51">
        <f t="shared" si="21"/>
        <v>0</v>
      </c>
      <c r="P51">
        <f t="shared" si="21"/>
        <v>0.126</v>
      </c>
      <c r="Q51">
        <f t="shared" si="21"/>
        <v>6.2999999999999945E-2</v>
      </c>
      <c r="R51">
        <f t="shared" si="20"/>
        <v>6.2999999999999945E-2</v>
      </c>
      <c r="S51">
        <f t="shared" si="20"/>
        <v>0</v>
      </c>
    </row>
    <row r="52" spans="1:19" x14ac:dyDescent="0.2">
      <c r="A52">
        <v>12</v>
      </c>
      <c r="B52">
        <f t="shared" si="21"/>
        <v>0.125</v>
      </c>
      <c r="C52">
        <f t="shared" si="21"/>
        <v>0</v>
      </c>
      <c r="D52">
        <f t="shared" si="21"/>
        <v>6.3000000000000167E-2</v>
      </c>
      <c r="E52">
        <f t="shared" si="21"/>
        <v>6.3000000000000167E-2</v>
      </c>
      <c r="F52">
        <f t="shared" si="21"/>
        <v>0</v>
      </c>
      <c r="G52">
        <f t="shared" si="21"/>
        <v>0.127</v>
      </c>
      <c r="H52">
        <f t="shared" si="21"/>
        <v>0</v>
      </c>
      <c r="I52">
        <f t="shared" si="21"/>
        <v>6.2999999999999945E-2</v>
      </c>
      <c r="J52">
        <f t="shared" si="21"/>
        <v>0.127</v>
      </c>
      <c r="K52">
        <f t="shared" si="21"/>
        <v>0.127</v>
      </c>
      <c r="L52">
        <f t="shared" si="21"/>
        <v>6.3000000000000167E-2</v>
      </c>
      <c r="M52">
        <f t="shared" si="21"/>
        <v>1.5000000000000124E-2</v>
      </c>
      <c r="N52">
        <f t="shared" si="21"/>
        <v>0.10000000000000009</v>
      </c>
      <c r="O52">
        <f t="shared" si="21"/>
        <v>6.3000000000000167E-2</v>
      </c>
      <c r="P52">
        <f t="shared" si="21"/>
        <v>6.2999999999999945E-2</v>
      </c>
      <c r="Q52">
        <f t="shared" si="21"/>
        <v>0</v>
      </c>
      <c r="R52">
        <f t="shared" si="20"/>
        <v>0</v>
      </c>
      <c r="S52">
        <f t="shared" si="20"/>
        <v>6.3000000000000167E-2</v>
      </c>
    </row>
    <row r="53" spans="1:19" x14ac:dyDescent="0.2">
      <c r="A53">
        <v>13</v>
      </c>
      <c r="B53">
        <f t="shared" si="21"/>
        <v>0.252</v>
      </c>
      <c r="C53">
        <f t="shared" si="21"/>
        <v>0.127</v>
      </c>
      <c r="D53">
        <f t="shared" si="21"/>
        <v>6.4000000000000057E-2</v>
      </c>
      <c r="E53">
        <f t="shared" si="21"/>
        <v>6.4000000000000057E-2</v>
      </c>
      <c r="F53">
        <f t="shared" si="21"/>
        <v>0.127</v>
      </c>
      <c r="G53">
        <f t="shared" si="21"/>
        <v>0</v>
      </c>
      <c r="H53">
        <f t="shared" si="21"/>
        <v>0.127</v>
      </c>
      <c r="I53">
        <f t="shared" si="21"/>
        <v>0.18999999999999995</v>
      </c>
      <c r="J53">
        <f t="shared" si="21"/>
        <v>0</v>
      </c>
      <c r="K53">
        <f t="shared" si="21"/>
        <v>0</v>
      </c>
      <c r="L53">
        <f t="shared" si="21"/>
        <v>6.4000000000000057E-2</v>
      </c>
      <c r="M53">
        <f t="shared" si="21"/>
        <v>0.11199999999999999</v>
      </c>
      <c r="N53">
        <f t="shared" si="21"/>
        <v>2.7000000000000024E-2</v>
      </c>
      <c r="O53">
        <f t="shared" si="21"/>
        <v>6.4000000000000057E-2</v>
      </c>
      <c r="P53">
        <f t="shared" si="21"/>
        <v>0.18999999999999995</v>
      </c>
      <c r="Q53">
        <f t="shared" si="21"/>
        <v>0.127</v>
      </c>
      <c r="R53">
        <f t="shared" si="20"/>
        <v>0.127</v>
      </c>
      <c r="S53">
        <f t="shared" si="20"/>
        <v>6.4000000000000057E-2</v>
      </c>
    </row>
    <row r="54" spans="1:19" x14ac:dyDescent="0.2">
      <c r="A54">
        <v>14</v>
      </c>
      <c r="B54">
        <f t="shared" si="21"/>
        <v>0.18799999999999994</v>
      </c>
      <c r="C54">
        <f t="shared" si="21"/>
        <v>6.2999999999999945E-2</v>
      </c>
      <c r="D54">
        <f t="shared" si="21"/>
        <v>0</v>
      </c>
      <c r="E54">
        <f t="shared" si="21"/>
        <v>0</v>
      </c>
      <c r="F54">
        <f t="shared" si="21"/>
        <v>6.2999999999999945E-2</v>
      </c>
      <c r="G54">
        <f t="shared" si="21"/>
        <v>6.4000000000000057E-2</v>
      </c>
      <c r="H54">
        <f t="shared" si="21"/>
        <v>6.2999999999999945E-2</v>
      </c>
      <c r="I54">
        <f t="shared" si="21"/>
        <v>0.126</v>
      </c>
      <c r="J54">
        <f t="shared" si="21"/>
        <v>6.4000000000000057E-2</v>
      </c>
      <c r="K54">
        <f t="shared" si="21"/>
        <v>6.4000000000000057E-2</v>
      </c>
      <c r="L54">
        <f t="shared" si="21"/>
        <v>0</v>
      </c>
      <c r="M54">
        <f t="shared" si="21"/>
        <v>4.8000000000000043E-2</v>
      </c>
      <c r="N54">
        <f t="shared" si="21"/>
        <v>3.6999999999999922E-2</v>
      </c>
      <c r="O54">
        <f t="shared" si="21"/>
        <v>0</v>
      </c>
      <c r="P54">
        <f t="shared" si="21"/>
        <v>0.126</v>
      </c>
      <c r="Q54">
        <f t="shared" si="21"/>
        <v>6.2999999999999945E-2</v>
      </c>
      <c r="R54">
        <f t="shared" si="20"/>
        <v>6.2999999999999945E-2</v>
      </c>
      <c r="S54">
        <f t="shared" si="20"/>
        <v>0</v>
      </c>
    </row>
    <row r="55" spans="1:19" x14ac:dyDescent="0.2">
      <c r="A55">
        <v>15</v>
      </c>
      <c r="B55">
        <f t="shared" si="21"/>
        <v>6.2000000000000055E-2</v>
      </c>
      <c r="C55">
        <f t="shared" si="21"/>
        <v>6.3000000000000167E-2</v>
      </c>
      <c r="D55">
        <f t="shared" si="21"/>
        <v>0.12599999999999989</v>
      </c>
      <c r="E55">
        <f t="shared" si="21"/>
        <v>0.12599999999999989</v>
      </c>
      <c r="F55">
        <f t="shared" si="21"/>
        <v>6.3000000000000167E-2</v>
      </c>
      <c r="G55">
        <f t="shared" si="21"/>
        <v>0.18999999999999995</v>
      </c>
      <c r="H55">
        <f t="shared" si="21"/>
        <v>6.3000000000000167E-2</v>
      </c>
      <c r="I55">
        <f t="shared" si="21"/>
        <v>0</v>
      </c>
      <c r="J55">
        <f t="shared" si="21"/>
        <v>0.18999999999999995</v>
      </c>
      <c r="K55">
        <f t="shared" si="21"/>
        <v>0.18999999999999995</v>
      </c>
      <c r="L55">
        <f t="shared" si="21"/>
        <v>0.12599999999999989</v>
      </c>
      <c r="M55">
        <f t="shared" si="21"/>
        <v>7.6999999999999957E-2</v>
      </c>
      <c r="N55">
        <f t="shared" si="21"/>
        <v>0.16300000000000003</v>
      </c>
      <c r="O55">
        <f t="shared" si="21"/>
        <v>0.12599999999999989</v>
      </c>
      <c r="P55">
        <f t="shared" si="21"/>
        <v>0</v>
      </c>
      <c r="Q55">
        <f t="shared" si="21"/>
        <v>6.3000000000000167E-2</v>
      </c>
      <c r="R55">
        <f t="shared" si="20"/>
        <v>6.3000000000000167E-2</v>
      </c>
      <c r="S55">
        <f t="shared" si="20"/>
        <v>0.12599999999999989</v>
      </c>
    </row>
    <row r="56" spans="1:19" x14ac:dyDescent="0.2">
      <c r="A56">
        <v>16</v>
      </c>
      <c r="B56">
        <f t="shared" si="21"/>
        <v>0.125</v>
      </c>
      <c r="C56">
        <f t="shared" si="21"/>
        <v>0</v>
      </c>
      <c r="D56">
        <f t="shared" si="21"/>
        <v>6.3000000000000167E-2</v>
      </c>
      <c r="E56">
        <f t="shared" si="21"/>
        <v>6.3000000000000167E-2</v>
      </c>
      <c r="F56">
        <f t="shared" si="21"/>
        <v>0</v>
      </c>
      <c r="G56">
        <f t="shared" si="21"/>
        <v>0.127</v>
      </c>
      <c r="H56">
        <f t="shared" si="21"/>
        <v>0</v>
      </c>
      <c r="I56">
        <f t="shared" si="21"/>
        <v>6.2999999999999945E-2</v>
      </c>
      <c r="J56">
        <f t="shared" si="21"/>
        <v>0.127</v>
      </c>
      <c r="K56">
        <f t="shared" si="21"/>
        <v>0.127</v>
      </c>
      <c r="L56">
        <f t="shared" si="21"/>
        <v>6.3000000000000167E-2</v>
      </c>
      <c r="M56">
        <f t="shared" si="21"/>
        <v>1.5000000000000124E-2</v>
      </c>
      <c r="N56">
        <f t="shared" si="21"/>
        <v>0.10000000000000009</v>
      </c>
      <c r="O56">
        <f t="shared" si="21"/>
        <v>6.3000000000000167E-2</v>
      </c>
      <c r="P56">
        <f t="shared" si="21"/>
        <v>6.2999999999999945E-2</v>
      </c>
      <c r="Q56">
        <f t="shared" si="21"/>
        <v>0</v>
      </c>
      <c r="R56">
        <f t="shared" si="20"/>
        <v>0</v>
      </c>
      <c r="S56">
        <f t="shared" si="20"/>
        <v>6.3000000000000167E-2</v>
      </c>
    </row>
    <row r="57" spans="1:19" x14ac:dyDescent="0.2">
      <c r="A57">
        <v>17</v>
      </c>
      <c r="B57">
        <f t="shared" si="21"/>
        <v>0.125</v>
      </c>
      <c r="C57">
        <f t="shared" si="21"/>
        <v>0</v>
      </c>
      <c r="D57">
        <f t="shared" si="21"/>
        <v>6.3000000000000167E-2</v>
      </c>
      <c r="E57">
        <f t="shared" si="21"/>
        <v>6.3000000000000167E-2</v>
      </c>
      <c r="F57">
        <f t="shared" si="21"/>
        <v>0</v>
      </c>
      <c r="G57">
        <f t="shared" si="21"/>
        <v>0.127</v>
      </c>
      <c r="H57">
        <f t="shared" si="21"/>
        <v>0</v>
      </c>
      <c r="I57">
        <f t="shared" si="21"/>
        <v>6.2999999999999945E-2</v>
      </c>
      <c r="J57">
        <f t="shared" si="21"/>
        <v>0.127</v>
      </c>
      <c r="K57">
        <f t="shared" si="21"/>
        <v>0.127</v>
      </c>
      <c r="L57">
        <f t="shared" si="21"/>
        <v>6.3000000000000167E-2</v>
      </c>
      <c r="M57">
        <f t="shared" si="21"/>
        <v>1.5000000000000124E-2</v>
      </c>
      <c r="N57">
        <f t="shared" si="21"/>
        <v>0.10000000000000009</v>
      </c>
      <c r="O57">
        <f t="shared" si="21"/>
        <v>6.3000000000000167E-2</v>
      </c>
      <c r="P57">
        <f t="shared" si="21"/>
        <v>6.2999999999999945E-2</v>
      </c>
      <c r="Q57">
        <f t="shared" si="21"/>
        <v>0</v>
      </c>
      <c r="R57">
        <f t="shared" si="20"/>
        <v>0</v>
      </c>
      <c r="S57">
        <f t="shared" si="20"/>
        <v>6.3000000000000167E-2</v>
      </c>
    </row>
    <row r="58" spans="1:19" x14ac:dyDescent="0.2">
      <c r="A58">
        <v>18</v>
      </c>
      <c r="B58">
        <f>ABS(B19+B38-1)</f>
        <v>0.18799999999999994</v>
      </c>
      <c r="C58">
        <f t="shared" si="21"/>
        <v>6.2999999999999945E-2</v>
      </c>
      <c r="D58">
        <f t="shared" si="21"/>
        <v>0</v>
      </c>
      <c r="E58">
        <f t="shared" si="21"/>
        <v>0</v>
      </c>
      <c r="F58">
        <f t="shared" si="21"/>
        <v>6.2999999999999945E-2</v>
      </c>
      <c r="G58">
        <f t="shared" si="21"/>
        <v>6.4000000000000057E-2</v>
      </c>
      <c r="H58">
        <f t="shared" si="21"/>
        <v>6.2999999999999945E-2</v>
      </c>
      <c r="I58">
        <f t="shared" si="21"/>
        <v>0.126</v>
      </c>
      <c r="J58">
        <f t="shared" si="21"/>
        <v>6.4000000000000057E-2</v>
      </c>
      <c r="K58">
        <f t="shared" si="21"/>
        <v>6.4000000000000057E-2</v>
      </c>
      <c r="L58">
        <f t="shared" si="21"/>
        <v>0</v>
      </c>
      <c r="M58">
        <f t="shared" si="21"/>
        <v>4.8000000000000043E-2</v>
      </c>
      <c r="N58">
        <f t="shared" si="21"/>
        <v>3.6999999999999922E-2</v>
      </c>
      <c r="O58">
        <f t="shared" si="21"/>
        <v>0</v>
      </c>
      <c r="P58">
        <f t="shared" si="21"/>
        <v>0.126</v>
      </c>
      <c r="Q58">
        <f t="shared" ref="Q58:S58" si="22">ABS(Q19+Q38-1)</f>
        <v>6.2999999999999945E-2</v>
      </c>
      <c r="R58">
        <f t="shared" si="22"/>
        <v>6.2999999999999945E-2</v>
      </c>
      <c r="S58">
        <f t="shared" si="22"/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yibo li</dc:creator>
  <cp:lastModifiedBy>yibo li</cp:lastModifiedBy>
  <dcterms:created xsi:type="dcterms:W3CDTF">2015-06-05T18:17:20Z</dcterms:created>
  <dcterms:modified xsi:type="dcterms:W3CDTF">2022-06-01T13:57:02Z</dcterms:modified>
</cp:coreProperties>
</file>